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7605" tabRatio="599" firstSheet="1"/>
  </bookViews>
  <sheets>
    <sheet name="2026年项目 (细)" sheetId="14" r:id="rId1"/>
  </sheets>
  <externalReferences>
    <externalReference r:id="rId2"/>
  </externalReferences>
  <definedNames>
    <definedName name="_xlnm._FilterDatabase" localSheetId="0" hidden="1">'2026年项目 (细)'!$A$6:$AE$100</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'2026年项目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'2026年项目 (细)'!$A$1:$AC$100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<sst xmlns="http://schemas.openxmlformats.org/spreadsheetml/2006/main" count="1596" uniqueCount="738">
  <si>
    <t>附件</t>
  </si>
  <si>
    <t>2026年和田地区洛浦县财政衔接资金项目库计划表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</si>
  <si>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</si>
  <si>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</si>
  <si>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</si>
  <si>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</si>
  <si>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</si>
  <si>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</si>
  <si>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</si>
  <si>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</si>
  <si>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</si>
  <si>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</si>
  <si>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</si>
  <si>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</si>
  <si>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</si>
  <si>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</si>
  <si>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</si>
  <si>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</si>
  <si>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</si>
  <si>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</si>
  <si>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</si>
  <si>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</si>
  <si>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衔接资金</t>
  </si>
  <si>
    <t>地县配套资金</t>
  </si>
  <si>
    <t>其他资金</t>
  </si>
  <si>
    <t>小计</t>
  </si>
  <si>
    <t>巩固拓展和乡村振兴</t>
  </si>
  <si>
    <t>以工代赈</t>
  </si>
  <si>
    <t>少数
民族
发展</t>
  </si>
  <si>
    <t>欠发达
国有
农场</t>
  </si>
  <si>
    <t>欠发达
国有
林场</t>
  </si>
  <si>
    <t>中央</t>
  </si>
  <si>
    <t>自治区</t>
  </si>
  <si>
    <t>1</t>
  </si>
  <si>
    <t>2026-653224-0001</t>
  </si>
  <si>
    <t>5700001762069267</t>
  </si>
  <si>
    <t>洛浦县2026年小额贷款贴息项目</t>
  </si>
  <si>
    <t>产业发展类</t>
  </si>
  <si>
    <t>金融保险配套项目</t>
  </si>
  <si>
    <t xml:space="preserve">小额贷款贴息
</t>
  </si>
  <si>
    <t>洛浦县布亚乡、恰尔巴格镇、山普鲁镇、纳瓦乡、杭桂镇、多鲁镇、洛浦镇、拜什托格拉克乡、阿其克乡、街办、工业园区</t>
  </si>
  <si>
    <t>用于全县申请脱贫人口小额贷款贴息，申请人员是全县建档立卡脱贫人口、监测人口，贴息利率按照金融机构发放脱贫人口小额贷款时利率。</t>
  </si>
  <si>
    <t>其他</t>
  </si>
  <si>
    <t>否</t>
  </si>
  <si>
    <t>用于全县脱贫人口、监测人口小额信贷贴息资金，鼓励和引导脱贫人口和监测对象发展特色优势产业实现持续稳定增收。</t>
  </si>
  <si>
    <t>洛浦县农业农村局</t>
  </si>
  <si>
    <t>计划财务处</t>
  </si>
  <si>
    <t>2</t>
  </si>
  <si>
    <t>2026-653224-0002</t>
  </si>
  <si>
    <t>5700001762071904</t>
  </si>
  <si>
    <t>洛浦县2026年项目管理费</t>
  </si>
  <si>
    <t>其他类</t>
  </si>
  <si>
    <t>项目管理费</t>
  </si>
  <si>
    <t>按照衔接资金管理费使用要求列支，主要用于项目前期设计、评审、招标、监理、以及验收等与项目管理相关的支出。</t>
  </si>
  <si>
    <t>-</t>
  </si>
  <si>
    <t>通过聘请项目管理公司，可以有效提高项目的效率和质量，防范化解潜在风险，确保项目按时在预算内完成。</t>
  </si>
  <si>
    <t>3</t>
  </si>
  <si>
    <t>2026-653224-0003</t>
  </si>
  <si>
    <t>5700001762082024</t>
  </si>
  <si>
    <t>洛浦县2026年支持发展畜牧业产业到户项目</t>
  </si>
  <si>
    <t>生产项目</t>
  </si>
  <si>
    <t>养殖业基地</t>
  </si>
  <si>
    <t>洛浦县布亚乡、恰尔巴格镇、纳瓦乡、山普鲁镇、杭桂镇、多鲁镇、洛浦镇、拜什托格拉克乡、阿其克乡、街办、工业园区</t>
  </si>
  <si>
    <t>新增能繁母牛8400头，补助资金3360万元；自繁自有母牛补助9700头，补助资金2910万元；母牛性控冻精配种并定胎980头，补助资金18.4万元。新增能繁母羊11000只，补助资金440万元；自繁自育母羊补助61000只，补助资金1830万元。新增能繁母驴90只，补助资金36万元；自繁新增母驴60只，补助资金18万元。新增能繁母骆驼900只，补助资金360万元；自繁新增母骆驼107只，补助资金32.1万元。养殖鸡鸭、鹅、肉鸽165400羽，补助资金157.7万元；新建青贮窖800座，补助资金80万元；改造青贮窖2070座，补助资金103.5万元；养殖圈舍改造1223座，补助资金122.3万元。接受常规病种免疫、药浴驱虫、环境消杀等有偿畜牧兽医社会化服务的养殖户1600户，补助资金32万元。</t>
  </si>
  <si>
    <t>带动生产</t>
  </si>
  <si>
    <t>是</t>
  </si>
  <si>
    <t>畜禽类</t>
  </si>
  <si>
    <t>激励和引导脱贫人口和监测对象发展养殖业，助力实现持续增收。</t>
  </si>
  <si>
    <t>帮扶处</t>
  </si>
  <si>
    <t>4</t>
  </si>
  <si>
    <t>2026-653224-0004</t>
  </si>
  <si>
    <t>5700001762091334</t>
  </si>
  <si>
    <t>洛浦县2026年支持发展种植业到户项目</t>
  </si>
  <si>
    <t>种植业基地</t>
  </si>
  <si>
    <t>种植小麦8万亩，补助资金1274万元；种植玉米1.768万亩，补助资金253万元；深松整地5.2万亩，补助79万元；秸秆还田0.05万亩，补助资金1万元；积造有机肥12.3万立方米，补助358万元；关键技术运用（滴灌）0.035万亩，补助1.05万元；设施农业大棚购置菜苗60亩，补助2.7万元；</t>
  </si>
  <si>
    <t>粮经类</t>
  </si>
  <si>
    <t>激励和引导脱贫人口和监测对象发展种植业，助力实现持续增收。</t>
  </si>
  <si>
    <t>5</t>
  </si>
  <si>
    <t>2026-653224-0005</t>
  </si>
  <si>
    <t>5700001762103060</t>
  </si>
  <si>
    <t>洛浦县2026年推动产业帮扶精准到户促进农民持续增收林果业项目</t>
  </si>
  <si>
    <t>林草基地</t>
  </si>
  <si>
    <r>
      <rPr>
        <sz val="12"/>
        <rFont val="方正仿宋_GB2312"/>
        <charset val="134"/>
      </rPr>
      <t>（一）林果业。林果种植面积在1亩以上的，对种植各关键环节、薄弱环节给予适当补助。
1.支持品种优化。重点支持采取高接换头、补齐缺株等措施进行品种统一和更新改良，对核桃、苹果、杏、鲜食葡萄、鲜食枣、新梅、杏李、樱桃、桃、</t>
    </r>
    <r>
      <rPr>
        <sz val="12"/>
        <rFont val="宋体"/>
        <charset val="134"/>
      </rPr>
      <t>榅桲</t>
    </r>
    <r>
      <rPr>
        <sz val="12"/>
        <rFont val="方正仿宋_GB2312"/>
        <charset val="134"/>
      </rPr>
      <t>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t>
    </r>
    <r>
      <rPr>
        <sz val="12"/>
        <rFont val="宋体"/>
        <charset val="134"/>
      </rPr>
      <t>温桲</t>
    </r>
    <r>
      <rPr>
        <sz val="12"/>
        <rFont val="方正仿宋_GB2312"/>
        <charset val="134"/>
      </rPr>
      <t>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t>
    </r>
    <r>
      <rPr>
        <sz val="12"/>
        <rFont val="宋体"/>
        <charset val="134"/>
      </rPr>
      <t>榅桲</t>
    </r>
    <r>
      <rPr>
        <sz val="12"/>
        <rFont val="方正仿宋_GB2312"/>
        <charset val="134"/>
      </rPr>
      <t>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t>
    </r>
    <r>
      <rPr>
        <sz val="12"/>
        <rFont val="宋体"/>
        <charset val="134"/>
      </rPr>
      <t>榅桲</t>
    </r>
    <r>
      <rPr>
        <sz val="12"/>
        <rFont val="方正仿宋_GB2312"/>
        <charset val="134"/>
      </rPr>
      <t>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t>
    </r>
    <r>
      <rPr>
        <sz val="12"/>
        <rFont val="宋体"/>
        <charset val="134"/>
      </rPr>
      <t>榅桲</t>
    </r>
    <r>
      <rPr>
        <sz val="12"/>
        <rFont val="方正仿宋_GB2312"/>
        <charset val="134"/>
      </rPr>
      <t>、樱桃等新品种，选用2年生及以上优质良种壮苗，按照不高于30元/株标准进行补助。</t>
    </r>
  </si>
  <si>
    <t>林特类</t>
  </si>
  <si>
    <t>激励和引导脱贫人口和监测对象发展特色林果，助力实现持续增收。</t>
  </si>
  <si>
    <t>洛浦县林业和草原局</t>
  </si>
  <si>
    <t>6</t>
  </si>
  <si>
    <t>2026-653224-0006</t>
  </si>
  <si>
    <t>5700001762105611</t>
  </si>
  <si>
    <t>洛浦县2026年脱贫人口（含监测对象）公共服务岗位补助项目</t>
  </si>
  <si>
    <t>就业类</t>
  </si>
  <si>
    <t>公益性岗位</t>
  </si>
  <si>
    <t>从全县县域内脱贫人口（含监测户）就业对象中筛选出符合享受衔接资金补助的公共服务岗位人员提供岗位予以补助，共计3500人（按每月实际在岗人数为准），每人每月补助1750元（依据和田地区最低工资标准）</t>
  </si>
  <si>
    <t>就业务工</t>
  </si>
  <si>
    <t>通过实施本项目，有效改善脱贫人口生活条件，持续稳定脱贫人口就业，本项目覆盖受益脱贫人口数3500人，带动增加脱贫人口全年总收入3500万元。激励和引导公益性岗位中的脱贫人口（含监测对象）就业增收，持续巩固脱贫攻坚成果，助力乡村全面振兴。</t>
  </si>
  <si>
    <t>洛浦县人力资源和社会保障局</t>
  </si>
  <si>
    <t>7</t>
  </si>
  <si>
    <t>2026-653224-0007</t>
  </si>
  <si>
    <t>5700001762106790</t>
  </si>
  <si>
    <t>洛浦县2026年支持稳岗就业一次性交通补助项目</t>
  </si>
  <si>
    <t>务工补助</t>
  </si>
  <si>
    <t>交通补助</t>
  </si>
  <si>
    <t>对脱贫人口和监测对象连续外出务工就业3个月以上的，给予一次性交通补助。其中：跨省外出务工就业人员从中央衔接资金中按照每人不超过2000元的标准给予补助，疆内跨地州市（含兵团）外出务工就业人员从自治区衔接资金中按照每人不超过1000元的标准给予补助。</t>
  </si>
  <si>
    <t>通过实施本项目，提高外出务工人员工作积极性，促进稳定就业增收。本项目覆盖受益脱贫人口数2875人，覆盖受益脱贫户数2875户，带动增加脱贫人口全年总收入300万元。</t>
  </si>
  <si>
    <t>8</t>
  </si>
  <si>
    <t>2026-653224-0008</t>
  </si>
  <si>
    <t>5700001762108324</t>
  </si>
  <si>
    <t>洛浦县2026年支持自主创业补助项目</t>
  </si>
  <si>
    <t>创业</t>
  </si>
  <si>
    <t>创业奖补</t>
  </si>
  <si>
    <r>
      <rPr>
        <sz val="18"/>
        <rFont val="方正仿宋_GB2312"/>
        <charset val="134"/>
      </rPr>
      <t>对历年来依法取得营业执照、相关资质或营业许可，从事特色手工产品制作、食品加工、农业农村生产生活服务等经营活动，生产或经营面积在20平方米（含）以上，2026年正常经营至少6个月的，按照不超过2000元标准给予一次性补助；生产或经营面积不足20</t>
    </r>
    <r>
      <rPr>
        <sz val="18"/>
        <rFont val="宋体"/>
        <charset val="134"/>
      </rPr>
      <t>㎡</t>
    </r>
    <r>
      <rPr>
        <sz val="18"/>
        <rFont val="方正仿宋_GB2312"/>
        <charset val="134"/>
      </rPr>
      <t>（包括餐车、零售点等移动摊位），2026年正常经营至少3个月的，按照不超过1000元的标准给予一次性补助。</t>
    </r>
  </si>
  <si>
    <t>就业务工，带动生产</t>
  </si>
  <si>
    <t>通过实施本项目，有效改善脱贫人口（监测对象）生活条件，不断提高脱贫人口（监测对象）工作积极性。</t>
  </si>
  <si>
    <t>洛浦县市场监督管理局</t>
  </si>
  <si>
    <t>9</t>
  </si>
  <si>
    <t>2026-653224-0009</t>
  </si>
  <si>
    <t>5700001762113907</t>
  </si>
  <si>
    <t>洛浦县2026年易地搬迁地方政府债券贴息补助项目</t>
  </si>
  <si>
    <t>易地搬迁后扶类</t>
  </si>
  <si>
    <t>易地搬迁后扶</t>
  </si>
  <si>
    <t xml:space="preserve">易地扶贫搬迁贷款债券贴息补助
</t>
  </si>
  <si>
    <t>洛浦县</t>
  </si>
  <si>
    <t>2019年洛浦县发改委实施的易地搬迁项目2个，一是洛浦县易地搬迁公共服务设施及产业配套项目，项目资金2466万元；二是和田地区洛浦县2019年易地搬迁项目，项目资金7554万元，均为扶贫易地搬迁地方政府一般债卷资金，站卷发行利率3.5%，债券期限10年，付息方式半年一次。经测算，以上2个项目每年利息350.7万元，2026年1月支付一次，2026年7月支付一次。</t>
  </si>
  <si>
    <t>通过实施贴息补助，确保地方政府易地扶贫搬迁贷款债券利息按时足额支付，有效防范债务风险，缓解地方财政压力，保障异地搬迁项目后续工作平稳开展。</t>
  </si>
  <si>
    <t>洛浦县财政局</t>
  </si>
  <si>
    <t>10</t>
  </si>
  <si>
    <t>2026-653224-0010</t>
  </si>
  <si>
    <t>5700001762115486</t>
  </si>
  <si>
    <t>洛浦县2026年雨露计划资助项目</t>
  </si>
  <si>
    <t>巩固拓展脱贫攻坚成果类</t>
  </si>
  <si>
    <t>教育</t>
  </si>
  <si>
    <t>享受“雨露计划”职业教育补助</t>
  </si>
  <si>
    <t>投入财政衔接乡村振兴补助资金2400万元，按照3000元/生/学年的标准，资助洛浦县原建档立卡已脱贫、监测户家庭接受中等职业教育（含普通中专、成人中专、职业高中、技工院校）、高等职业教育应往届大中专学生8000名。</t>
  </si>
  <si>
    <t>1.完成数量指标：“资助脱贫户、监测户家庭子女人数” 达 8000人
2.完成质量指标：“资助覆盖率（**%）” 达100%
3.完成时效指标：“资金补助及时率（**%）” 达100%
4.完成社会效益指标： “改善补助学生生活条件”有效改善补助学生生活条件
5.完成可持续影响指标：“促进教育良续发展”不断促进教育良续发展</t>
  </si>
  <si>
    <t>洛浦县教育局</t>
  </si>
  <si>
    <t>11</t>
  </si>
  <si>
    <t>2026-653224-0011</t>
  </si>
  <si>
    <t>5700001762116166</t>
  </si>
  <si>
    <t>洛浦县农村公路日常护管员项目</t>
  </si>
  <si>
    <t>洛浦县布亚乡、恰尔巴格镇、山普鲁镇、纳瓦乡、杭桂镇、多鲁镇、洛浦镇、拜什托格拉克乡、阿其克乡</t>
  </si>
  <si>
    <t>为全县950名护路员发放劳务补助。</t>
  </si>
  <si>
    <t>通过护路员解决950个岗位，每人每年补助1.2万元。</t>
  </si>
  <si>
    <t>洛浦县交通运输局</t>
  </si>
  <si>
    <t>12</t>
  </si>
  <si>
    <t>2026-653224-0012</t>
  </si>
  <si>
    <t>5700001762117542</t>
  </si>
  <si>
    <t>洛浦县洛浦镇、纳瓦乡农村公路建设项目</t>
  </si>
  <si>
    <t>乡村建设类</t>
  </si>
  <si>
    <t xml:space="preserve">农村基础设施（含产业配套基础设施）
</t>
  </si>
  <si>
    <t xml:space="preserve">农村道路建设（通村路、通户路、小型桥梁等）
</t>
  </si>
  <si>
    <t>洛浦县洛浦镇、纳瓦乡</t>
  </si>
  <si>
    <t>修建道路全长33.5km，公路等级为四级公路，建设内容包括：路基工程、路面工程、涵洞工程、交通安全及附属设施工程。路面宽度为3.0米-6.0米，路基宽度为3.5米-6.5米。</t>
  </si>
  <si>
    <t>就业务工，其他</t>
  </si>
  <si>
    <t>完成数量指标：新改建道路全长33.5公里；完成时效指标：项目竣工验收合格率达到100%；</t>
  </si>
  <si>
    <t>交通厅</t>
  </si>
  <si>
    <t>13</t>
  </si>
  <si>
    <t>2026-653224-0013</t>
  </si>
  <si>
    <t>5700001762119859</t>
  </si>
  <si>
    <t>洛浦县2026年农村公路提升改造建设项目</t>
  </si>
  <si>
    <t>洛浦县恰尔巴格镇、杭桂镇</t>
  </si>
  <si>
    <t>修建道路全长48.77公里，公路等级为四级公路，建设内容包括：路基工程、路面工程、涵洞工程、交通安全及附属设施工程。路基宽度为4.0米-6.5米，路面宽度为3.5米-6.0米。</t>
  </si>
  <si>
    <t>完成数量指标：新改建道路全长48.77公里；完成时效指标：项目竣工验收合格率达到100%；</t>
  </si>
  <si>
    <t>14</t>
  </si>
  <si>
    <t>2026-653224-0014</t>
  </si>
  <si>
    <t>5700001762121952</t>
  </si>
  <si>
    <t>洛浦县抗旱应急水源恢复工程（二期）</t>
  </si>
  <si>
    <t xml:space="preserve">配套设施项目
</t>
  </si>
  <si>
    <t>小型农田水利设施建设</t>
  </si>
  <si>
    <t>洛浦县布亚乡、恰尔巴格镇、纳瓦乡、山普鲁镇、杭桂镇、多鲁镇、洛浦镇、拜什托格拉克乡</t>
  </si>
  <si>
    <t>恢复维修104处抗旱应急水源井,新建双联台架70套，更新抽水设备19套，安装变压器50台，配套启动箱59台、JP柜74台、计量设备29套，并新建高压线路10.435公里、低压线路2.72公里，拆除9公里高压线路，维修重建井房19座，全面提升区域抗旱水源保障能力。</t>
  </si>
  <si>
    <t>其他，带动生产，就业务工</t>
  </si>
  <si>
    <t>1.完成数量指标：维修抗旱应急水源井104处。
2.完成时效指标：项目竣工验收合格率达到100%。
3.完成社会效益指标：有效提升区域抗旱水源保障能力。</t>
  </si>
  <si>
    <t>洛浦县水利局</t>
  </si>
  <si>
    <t>水利厅</t>
  </si>
  <si>
    <t>15</t>
  </si>
  <si>
    <t>2026-653224-0015</t>
  </si>
  <si>
    <t>5700001762124075</t>
  </si>
  <si>
    <t>洛浦县拜什托格拉克乡和融新村水利配套建设项目（一期）</t>
  </si>
  <si>
    <t xml:space="preserve">小型农田水利设施建设
</t>
  </si>
  <si>
    <t>洛浦县拜什托格拉克乡和融新村</t>
  </si>
  <si>
    <r>
      <rPr>
        <sz val="18"/>
        <rFont val="方正仿宋_GB2312"/>
        <charset val="134"/>
      </rPr>
      <t>1.33m</t>
    </r>
    <r>
      <rPr>
        <sz val="18"/>
        <rFont val="宋体"/>
        <charset val="134"/>
      </rPr>
      <t>³</t>
    </r>
    <r>
      <rPr>
        <sz val="18"/>
        <rFont val="方正仿宋_GB2312"/>
        <charset val="134"/>
      </rPr>
      <t>/s扬水泵站及附属建筑物，泵房建筑面积500平方米，共6台泵、配套附属建筑物以及输电线路。</t>
    </r>
  </si>
  <si>
    <t>就业务工，带动生产，其他</t>
  </si>
  <si>
    <t>1.完成数量指标：新建泵站1座。
2.完成时效指标：项目竣工验收合格率达到100%。
3.完成社会效益指标：极大地提升供水能力和稳定性。</t>
  </si>
  <si>
    <t>16</t>
  </si>
  <si>
    <t>2026-653224-0016</t>
  </si>
  <si>
    <t>5700001762126314</t>
  </si>
  <si>
    <t>洛浦县拜什托格拉克乡和融新村水利配套建设项目（二期）</t>
  </si>
  <si>
    <t>新建34公里输水管道（4公里玻璃钢夹砂管、30公里PVC-M管），管道配套附属，各类阀井等建筑物。</t>
  </si>
  <si>
    <t>1.完成数量指标：新建输水管道30公里。
2.完成时效指标：项目竣工验收合格率达到100%。
3.完成社会效益指标：有效灌溉面积1.84万亩。</t>
  </si>
  <si>
    <t>17</t>
  </si>
  <si>
    <t>2026-653224-0017</t>
  </si>
  <si>
    <t>5700001762127131</t>
  </si>
  <si>
    <t>洛浦县边销茶入户项目</t>
  </si>
  <si>
    <t xml:space="preserve">困难群众饮用低氟茶
</t>
  </si>
  <si>
    <t>洛浦县杭桂镇辖区42个行政村</t>
  </si>
  <si>
    <t>采购低氟边销茶，以慰问等方式发放给杭桂镇困难群众6979户，按照2公斤/户的标准发放.</t>
  </si>
  <si>
    <t>1.完成数量指标：给困难群众6976户，发放低氟边销茶。
2.完成时效指标：项目竣工验收合格率达到100%。
3.完成社会效益指标：通过本项目的实施有利于当地群众保持各种维生素需求，保持身体健康。</t>
  </si>
  <si>
    <t>洛浦县民宗局</t>
  </si>
  <si>
    <t>民宗局</t>
  </si>
  <si>
    <t>18</t>
  </si>
  <si>
    <t>2026-653224-0018</t>
  </si>
  <si>
    <t>5700001762129873</t>
  </si>
  <si>
    <t>洛浦县拜什托格拉克乡依提帕克吾斯塘村等4个村防渗渠建设项目</t>
  </si>
  <si>
    <t>拜什托格拉克乡依提帕克吾斯塘村，依力库都克村，托格拉克博斯坦村、拜什托格拉克村</t>
  </si>
  <si>
    <t>建设防渗渠长度4.86公里，其中依提帕克吾斯塘村2.646公里，依力库都克村0.769公里，托格拉克博斯坦村1.135公里、拜什托格拉克村0.25公里。流量为0.3-0.8m3/s，配套相应渠系建筑物。</t>
  </si>
  <si>
    <t>1.完成数量指标：新建防渗渠4.86公里，配套渠系建筑物。
2.完成时效指标：项目竣工验收合格率达到100%。
3.完成社会效益指标：改善灌溉面积不低于5000亩。</t>
  </si>
  <si>
    <t>洛浦县拜什托格拉克乡人民政府</t>
  </si>
  <si>
    <t>19</t>
  </si>
  <si>
    <t>2026-653224-0019</t>
  </si>
  <si>
    <t>5700001762131122</t>
  </si>
  <si>
    <t>洛浦县杭桂镇玉吉米勒克村等6个村防渗渠建设项目</t>
  </si>
  <si>
    <t>洛浦县杭桂镇玉吉米勒克村，阔纳杭桂村，库木吾斯塘村、托库孜喀勒拉村，其伯尔其艾日克、阿其玛艾日克村</t>
  </si>
  <si>
    <r>
      <rPr>
        <sz val="18"/>
        <rFont val="方正仿宋_GB2312"/>
        <charset val="134"/>
      </rPr>
      <t>建设防渗渠长度10.318公里，其中玉吉买勒克村1.909公里，阔纳杭桂村1.840公里，库木吾斯唐村1.816，其怕尔其艾日克村 0.487公里，托库孜喀勒拉村1.55公里，阿其玛艾日克村3.011公里。设计流量为0.25-1.0m</t>
    </r>
    <r>
      <rPr>
        <sz val="18"/>
        <rFont val="宋体"/>
        <charset val="134"/>
      </rPr>
      <t>³</t>
    </r>
    <r>
      <rPr>
        <sz val="18"/>
        <rFont val="方正仿宋_GB2312"/>
        <charset val="134"/>
      </rPr>
      <t>/s，配套相应渠系建筑物</t>
    </r>
  </si>
  <si>
    <t>1.完成数量指标：新建防渗渠9.949公里，配套渠系建筑物。
2.完成时效指标：项目竣工验收合格率达到100%。
3.完成社会效益指标：改善灌溉面积不低于10000亩。</t>
  </si>
  <si>
    <t>20</t>
  </si>
  <si>
    <t>2026-653224-0020</t>
  </si>
  <si>
    <t>5700001762172825</t>
  </si>
  <si>
    <t>洛浦县山普鲁镇努尔鲁克村等4个村防渗渠建设项目</t>
  </si>
  <si>
    <t>洛浦县山普鲁镇巴什阔勒村，阿亚格克依阔村，努尔鲁克村，阔塔孜兰干村</t>
  </si>
  <si>
    <r>
      <rPr>
        <sz val="18"/>
        <rFont val="方正仿宋_GB2312"/>
        <charset val="134"/>
      </rPr>
      <t>建设防渗渠长度3.5公里，其中山普鲁镇巴什阔勒村防渗渠1公里，阔塔孜兰干村防渗渠1公里，努尔鲁克村防渗渠1公里，阿亚格克依阔村0.5公里。流量为0.3-0.8m</t>
    </r>
    <r>
      <rPr>
        <sz val="18"/>
        <rFont val="宋体"/>
        <charset val="134"/>
      </rPr>
      <t>³</t>
    </r>
    <r>
      <rPr>
        <sz val="18"/>
        <rFont val="方正仿宋_GB2312"/>
        <charset val="134"/>
      </rPr>
      <t>/s，配套相应渠系建筑物。</t>
    </r>
  </si>
  <si>
    <t xml:space="preserve">1.完成数量指标：新建防渗渠3.5公里，配套渠系建筑物。
2.完成时效指标：项目竣工验收合格率达到100%。
3.完成社会效益指标：改善灌溉面积不低于3000亩。 </t>
  </si>
  <si>
    <t>洛浦县山普鲁镇人民政府</t>
  </si>
  <si>
    <t>21</t>
  </si>
  <si>
    <t>2026-653224-0021</t>
  </si>
  <si>
    <t>5700001762173223</t>
  </si>
  <si>
    <t>洛浦县恰尔巴格镇团结村等2个村防渗渠建设项目</t>
  </si>
  <si>
    <t>洛浦县恰尔巴格镇团结村，加依托格拉克村</t>
  </si>
  <si>
    <t>建设防渗渠长度7.651公里，其中恰尔巴格镇加依托格拉克村防渗渠3.451公里，团结干村防渗渠4.2公里。流量为0.3-0.8m3/s，配套相应渠系建筑物。</t>
  </si>
  <si>
    <t>农业种植产业</t>
  </si>
  <si>
    <t>1.完成数量指标：新建防渗渠7.651公里，配套渠系建筑物。
2.完成时效指标：项目竣工验收合格率达到100%。
3.完成社会效益指标：改善灌溉面积不低于1000亩。</t>
  </si>
  <si>
    <t>洛浦县恰尔巴格镇人民政府</t>
  </si>
  <si>
    <t>洛浦县布亚乡坎特艾日克村等2个村村集体经济壮大项目（删除了）</t>
  </si>
  <si>
    <t>22</t>
  </si>
  <si>
    <t>2026-653224-0022</t>
  </si>
  <si>
    <t>5700001762177640</t>
  </si>
  <si>
    <t>洛浦县布亚乡坎其艾日克村等10个村防渗渠建设项目</t>
  </si>
  <si>
    <t>洛浦县布亚乡坎其艾日克村、恰勒米村、和谐村、欧吐拉昆孜村、阿亚克昆孜村、布亚阿日希村、团结村、乌其鲁克库木村、苏盖提艾日克村、依格孜博斯坦村</t>
  </si>
  <si>
    <r>
      <rPr>
        <sz val="18"/>
        <rFont val="方正仿宋_GB2312"/>
        <charset val="134"/>
      </rPr>
      <t>新建和改建防渗渠及配套建筑物共计9.116公里，其中包括坎其艾日克村0.438公里、恰勒米村0.88公里、和谐村0.994公里、欧吐拉昆孜村0.287公里、阿亚克昆孜村0.685公里、布亚阿日希村0.714公里、团结村0.45公里、乌其鲁克库木村2.409公里、苏盖提艾日克村0.716公里、依格孜博斯坦村1.547公里。流量为0.2m</t>
    </r>
    <r>
      <rPr>
        <sz val="18"/>
        <rFont val="宋体"/>
        <charset val="134"/>
      </rPr>
      <t>³</t>
    </r>
    <r>
      <rPr>
        <sz val="18"/>
        <rFont val="方正仿宋_GB2312"/>
        <charset val="134"/>
      </rPr>
      <t>/s-0.8m</t>
    </r>
    <r>
      <rPr>
        <sz val="18"/>
        <rFont val="宋体"/>
        <charset val="134"/>
      </rPr>
      <t>³</t>
    </r>
    <r>
      <rPr>
        <sz val="18"/>
        <rFont val="方正仿宋_GB2312"/>
        <charset val="134"/>
      </rPr>
      <t>/s</t>
    </r>
  </si>
  <si>
    <t>1.完成数量指标：新建改建防渗渠11.85km，配套渠系建筑物
2.完成时效指标：项目竣工验收合格率达到100%
3.完成社会效益指标：灌溉面积4475亩</t>
  </si>
  <si>
    <t>洛浦县布亚乡人民政府</t>
  </si>
  <si>
    <t>23</t>
  </si>
  <si>
    <t>2026-653224-0023</t>
  </si>
  <si>
    <t>5700001762177980</t>
  </si>
  <si>
    <t>洛浦县布亚乡塔什克尔克恰尔巴格村等6个村防渗渠建设项目</t>
  </si>
  <si>
    <t>洛浦县布亚乡塔什克尔克恰尔巴格村、依其克尔克恰尔巴格村、巴什夏合勒克村、阿亚格苏勒瓦村、拜合提勒克巴扎村、英巴格村</t>
  </si>
  <si>
    <r>
      <rPr>
        <sz val="18"/>
        <rFont val="方正仿宋_GB2312"/>
        <charset val="134"/>
      </rPr>
      <t>新建和改建防渗渠及配套建筑物共计8.702公里，其中包括塔什克尔克恰尔巴格村1.089公里、依其克尔克恰尔巴格村1.278公里、巴什夏合勒克村2.131公里、阿亚格苏勒瓦村1.875公里、拜合提勒克巴扎村0.498公里、英巴格村1.831公里。流量为0.2m</t>
    </r>
    <r>
      <rPr>
        <sz val="18"/>
        <rFont val="宋体"/>
        <charset val="134"/>
      </rPr>
      <t>³</t>
    </r>
    <r>
      <rPr>
        <sz val="18"/>
        <rFont val="方正仿宋_GB2312"/>
        <charset val="134"/>
      </rPr>
      <t>/s-0.8m</t>
    </r>
    <r>
      <rPr>
        <sz val="18"/>
        <rFont val="宋体"/>
        <charset val="134"/>
      </rPr>
      <t>³</t>
    </r>
    <r>
      <rPr>
        <sz val="18"/>
        <rFont val="方正仿宋_GB2312"/>
        <charset val="134"/>
      </rPr>
      <t>/s</t>
    </r>
  </si>
  <si>
    <t>1.完成数量指标：新建改建防渗渠10.883km，配套渠系建筑物
2.完成时效指标：项目竣工验收合格率达到100%
3.完成社会效益指标：灌溉面积4272亩</t>
  </si>
  <si>
    <t>24</t>
  </si>
  <si>
    <t>2026-653224-0024</t>
  </si>
  <si>
    <t>5700001762178487</t>
  </si>
  <si>
    <t>洛浦县布亚乡库木阿孜玛村等6个村农田提质改造配套项目</t>
  </si>
  <si>
    <t>洛浦县布亚乡库木阿孜玛村、恰勒米村、欧吐拉昆孜村、苏盖提艾日克村、萨依村、塔木艾格勒村</t>
  </si>
  <si>
    <t>对库木阿孜玛村等6个村1063亩地进行农田提质改造，其中：库木阿孜玛村163亩、恰勒米村160亩、欧吐拉昆孜村120亩、苏盖提艾日克村157亩、萨依村348亩、塔木艾格勒村115亩。</t>
  </si>
  <si>
    <t>土地流转</t>
  </si>
  <si>
    <t>1.完成数量指标：农田提质改造面积不低于1000亩
2.完成时效指标：项目竣工验收合格率达到100%
3.完成社会效益指标：农田产量要比往年提升</t>
  </si>
  <si>
    <t>农田建设处</t>
  </si>
  <si>
    <t>25</t>
  </si>
  <si>
    <t>2026-653224-0025</t>
  </si>
  <si>
    <t>5700001762178610</t>
  </si>
  <si>
    <t>洛浦县恰尔巴格镇古勒巴格村壮大村集体建设项目</t>
  </si>
  <si>
    <t>新型农村集体经济发展项目</t>
  </si>
  <si>
    <t>洛浦县恰尔巴格镇古勒巴格村</t>
  </si>
  <si>
    <t>新建就业创业基地一座，总建筑面积1166平方米，地上两层，框架结构，并配套水、电、暖、消防相关附属设施。</t>
  </si>
  <si>
    <t>1.完成数量指标：新建就业创业中心一座，建筑面积1166平方米，地上两层，框架结构
2.完成时效指标：项目竣工验收合格率达100%。
3.完成社会效益指标：带动就业人数不低于15人。</t>
  </si>
  <si>
    <t>市场处</t>
  </si>
  <si>
    <t>26</t>
  </si>
  <si>
    <t>2026-653224-0026</t>
  </si>
  <si>
    <t>5700001762178679</t>
  </si>
  <si>
    <t>洛浦县恰尔巴格镇库木巴格村等三个村创业小市场建设项目</t>
  </si>
  <si>
    <t>洛浦县恰尔巴格镇库木巴格村</t>
  </si>
  <si>
    <t>新建创业就业小市场1栋，总建筑面积901.6平方米，并配套排水、水电暖、消防等相关附属设施。</t>
  </si>
  <si>
    <t>1.完成数量指标：新建创业就业小市场1栋，建筑面积901.6平方米
2.完成时效指标：项目竣工验收合格率达100%。
3.完成社会效益指标：带动就业人数不低于10人。</t>
  </si>
  <si>
    <t>27</t>
  </si>
  <si>
    <t>2026-653224-0027</t>
  </si>
  <si>
    <t>5700001762178795</t>
  </si>
  <si>
    <t>洛浦县恰尔巴格镇依勒达木艾日克村等两个村创业小市场建设项目</t>
  </si>
  <si>
    <t>洛浦县恰尔巴格镇依勒达木艾日克村</t>
  </si>
  <si>
    <t>新建创业就业小市场1栋，总建筑面积513.4平方米，并配套排水、电、暖、消防等相关附属设施。</t>
  </si>
  <si>
    <t>1.完成数量指标：新建创业就业小市场1栋，总建筑面积513.4平方米
2.完成时效指标：项目竣工验收合格率达100%。
3.完成社会效益指标：带动就业人数不低于5人。</t>
  </si>
  <si>
    <t>28</t>
  </si>
  <si>
    <t>2026-653224-0028</t>
  </si>
  <si>
    <t>5700001762179619</t>
  </si>
  <si>
    <t>洛浦县恰尔巴格镇红旗村创业小市场建设项目</t>
  </si>
  <si>
    <t>洛浦县恰尔巴格镇红旗村</t>
  </si>
  <si>
    <t>在恰尔巴格镇红旗村零闸口新建小市场，建筑面积2000平方米，地上两层，框架结构，并配套水、电、暖、消防相关附属设施建设。</t>
  </si>
  <si>
    <t>项目建成后，预计可解决稳定就业岗位15个，稳定就业人员月收入不低于0.2万元，每人每年可收入2.4万元，就业人员直接收入可达36万元。</t>
  </si>
  <si>
    <t>29</t>
  </si>
  <si>
    <t>2026-653224-0029</t>
  </si>
  <si>
    <t>5700001762178922</t>
  </si>
  <si>
    <t>洛浦县恰尔巴格镇巴什苏尕克库木村农田提质改造及节水灌溉配套项目</t>
  </si>
  <si>
    <t>洛浦县恰尔巴格镇巴什苏尕克库木村</t>
  </si>
  <si>
    <t>对500亩土地开展治理，主要包括平整、提质改造、灌溉工程和农田输配电工程。</t>
  </si>
  <si>
    <t>1.完成数量指标：土地碎片化治理总面积不低于500亩
2.完成时效指标：项目竣工验收合格率达100%。
3.完成社会效益指标：土地治理后耕地质量及产量比往年有所提升。</t>
  </si>
  <si>
    <t>30</t>
  </si>
  <si>
    <t>2026-653224-0030</t>
  </si>
  <si>
    <t>5700001762179382</t>
  </si>
  <si>
    <t>洛浦县恰尔巴格阿亚格格加村、阔
恰克艾日克村农田提质改造及节水灌溉配套项目</t>
  </si>
  <si>
    <t xml:space="preserve"> 洛浦县恰尔巴格镇阿亚格格加村、阔恰克艾日克村</t>
  </si>
  <si>
    <t>对400亩土地开展治理，主要包括平整、提质改造、灌溉工程和农田输配电工程。</t>
  </si>
  <si>
    <t>通过实施本项目，有效提高土地的利用率，推动农业现代化的发展，增加有效耕地面积，提高土地的生产能力，提高农民的生活水平。</t>
  </si>
  <si>
    <t>31</t>
  </si>
  <si>
    <t>2026-653224-0031</t>
  </si>
  <si>
    <t>5700001762179158</t>
  </si>
  <si>
    <t>洛浦县恰尔巴格镇巴什格加村等3个村防渗渠建设项目</t>
  </si>
  <si>
    <t>洛浦县恰尔巴格镇巴什格加村、阿依丁库勒村、阿亚格格加村</t>
  </si>
  <si>
    <r>
      <rPr>
        <sz val="18"/>
        <rFont val="方正仿宋_GB2312"/>
        <charset val="134"/>
      </rPr>
      <t>防渗改建总长3.94公里（上口宽2.4米-3.5米，下口宽0.4米-0.6米，深度0.7米-0.9米），设计流量0.5m</t>
    </r>
    <r>
      <rPr>
        <sz val="18"/>
        <rFont val="宋体"/>
        <charset val="134"/>
      </rPr>
      <t>³</t>
    </r>
    <r>
      <rPr>
        <sz val="18"/>
        <rFont val="方正仿宋_GB2312"/>
        <charset val="134"/>
      </rPr>
      <t>/秒，配套渠系建筑物84座，其中：重建、新建各类水闸60座、交通桥2座，农桥22座。</t>
    </r>
  </si>
  <si>
    <t>带动生产，就业务工</t>
  </si>
  <si>
    <t>通过防渗渠项目实施，改善农田灌溉条件，提高水资源利用效率，助力农业稳产增收，推动乡村振兴战略实施，促进生态与经济可持续发展</t>
  </si>
  <si>
    <t>32</t>
  </si>
  <si>
    <t>2026-653224-0032</t>
  </si>
  <si>
    <t>5700001763245170</t>
  </si>
  <si>
    <t>洛浦县恰尔巴格镇阿亚克萨依村粪污一体化建设项目</t>
  </si>
  <si>
    <t>人居环境整治</t>
  </si>
  <si>
    <t>农村污水治理</t>
  </si>
  <si>
    <t>洛浦县恰尔巴格镇阿亚克萨依村</t>
  </si>
  <si>
    <t>新建de110排水管网（PVC-U）5600米，φ300转角接收井385座，φ700汇流井85座，围栏套114；配套建设分户式污水处理设备114套及相关附属设施。</t>
  </si>
  <si>
    <t>1.完成数量指标：新建de110排水管网（PVC-U）5600米
2.完成时效指标：项目竣工验收合格率达100%。
3.完成社会效益指标：项目建成后，群众幸福感、获得感不断增强。</t>
  </si>
  <si>
    <t>乡村建设处</t>
  </si>
  <si>
    <t>33</t>
  </si>
  <si>
    <t>2026-653224-0033</t>
  </si>
  <si>
    <t>5700001763247303</t>
  </si>
  <si>
    <t>洛浦县恰尔巴格镇格加喀尔克村粪污一体化建设项目</t>
  </si>
  <si>
    <t>洛浦县恰尔巴格镇格加喀尔克村</t>
  </si>
  <si>
    <t>新建de110排水管网（PVC-U）5500米，φ300转角接收井450座，φ700汇流井86座，围栏套124；配套建设分户式污水处理设备124套及相关附属设施。</t>
  </si>
  <si>
    <t>1.完成数量指标：新建de110排水管网（PVC-U）5500米
2.完成时效指标：项目竣工验收合格率达100%。
3.完成社会效益指标：项目建成后，群众幸福感、获得感不断增强。</t>
  </si>
  <si>
    <t>34</t>
  </si>
  <si>
    <t>2026-653224-0034</t>
  </si>
  <si>
    <t>5700001763250552</t>
  </si>
  <si>
    <t>洛浦县恰尔巴格镇艾让巴格村粪污一体化建设项目</t>
  </si>
  <si>
    <t>洛浦县恰尔巴格镇艾让巴格村村</t>
  </si>
  <si>
    <t>新建de110排水管网（PVC-U）5400米，φ300转角接收井392座，φ700汇流井79座，围栏套120；配套建设分户式污水处理设备120套及相关附属设施。</t>
  </si>
  <si>
    <t>1.完成数量指标：新建de110排水管网（PVC-U）5400米
2.完成时效指标：项目竣工验收合格率达100%。
3.完成社会效益指标：项目建成后，群众幸福感、获得感不断增强。</t>
  </si>
  <si>
    <t>35</t>
  </si>
  <si>
    <t>2026-653224-0035</t>
  </si>
  <si>
    <t>5700001763381668</t>
  </si>
  <si>
    <t>洛浦县恰尔巴格镇库木兰杆村粪污一体化建设项目</t>
  </si>
  <si>
    <t>洛浦县恰尔巴格镇库木兰杆村</t>
  </si>
  <si>
    <t>新建de110排水管网（PVC-U）5802米，φ300转角接收井365座，φ700汇流井95座，围栏套120；配套建设分户式污水处理设备120套及相关附属设施。</t>
  </si>
  <si>
    <t>1.完成数量指标：新建de110排水管网（PVC-U）5802米
2.完成时效指标：项目竣工验收合格率达100%。
3.完成社会效益指标：项目建成后，群众幸福感、获得感不断增强。</t>
  </si>
  <si>
    <t>36</t>
  </si>
  <si>
    <t>2026-653224-0036</t>
  </si>
  <si>
    <t>5700001763384720</t>
  </si>
  <si>
    <t>洛浦县恰尔巴格镇喀鲁艾日克村粪污一体化建设项目</t>
  </si>
  <si>
    <t>洛浦县恰尔巴格镇喀鲁艾日克村</t>
  </si>
  <si>
    <t>新建de110排水管网（PVC-U）5632米，φ300转角接收井352座，φ700汇流井65座，围栏套135；配套建设分户式污水处理设备135套及相关附属设施。</t>
  </si>
  <si>
    <t>1.完成数量指标：新建de110排水管网（PVC-U）5632米
2.完成时效指标：项目竣工验收合格率达100%。
3.完成社会效益指标：项目建成后，群众幸福感、获得感不断增强。</t>
  </si>
  <si>
    <t>37</t>
  </si>
  <si>
    <t>2026-653224-0037</t>
  </si>
  <si>
    <t>5700001763386664</t>
  </si>
  <si>
    <t>洛浦县恰尔巴格镇依勒达木艾日克村粪污一体化建设项目</t>
  </si>
  <si>
    <t>新建de110排水管网（PVC-U）5546米，φ300转角接收井336座，φ700汇流井84座，围栏套135；配套建设分户式污水处理设备135套及相关附属设施。</t>
  </si>
  <si>
    <t>1.完成数量指标：新建de110排水管网（PVC-U）5546米
2.完成时效指标：项目竣工验收合格率达100%。
3.完成社会效益指标：项目建成后，群众幸福感、获得感不断增强。</t>
  </si>
  <si>
    <t>38</t>
  </si>
  <si>
    <t>2026-653224-0038</t>
  </si>
  <si>
    <t>5700001763388767</t>
  </si>
  <si>
    <t>洛浦县恰尔巴格镇阿日买里村粪污一体化建设项目</t>
  </si>
  <si>
    <t>洛浦县恰尔巴格镇阿日买里村</t>
  </si>
  <si>
    <t>新建de110排水管网（PVC-U）5896米，φ300转角接收井385座，φ700汇流井87座，围栏套113；配套建设分户式污水处理设备113套及相关附属设施。</t>
  </si>
  <si>
    <t>1.完成数量指标：新建de110排水管网（PVC-U）5896米
2.完成时效指标：项目竣工验收合格率达100%。
3.完成社会效益指标：项目建成后，群众幸福感、获得感不断增强。</t>
  </si>
  <si>
    <t>39</t>
  </si>
  <si>
    <t>2026-653224-0039</t>
  </si>
  <si>
    <t>5700001762179710</t>
  </si>
  <si>
    <t>洛浦县纳瓦乡防渗渠建设项目</t>
  </si>
  <si>
    <t>洛浦县纳瓦乡阿亚格尕帕村、巴什尕帕村、纳瓦喀哈那村、库木巴格村、托万喀拉克尔村、巴什喀拉克尔村、格加阿日希村、博斯坦村</t>
  </si>
  <si>
    <r>
      <rPr>
        <sz val="18"/>
        <rFont val="方正仿宋_GB2312"/>
        <charset val="134"/>
      </rPr>
      <t>新建防渗渠12.1公里，设计流量为0.1-0.5m</t>
    </r>
    <r>
      <rPr>
        <sz val="18"/>
        <rFont val="宋体"/>
        <charset val="134"/>
      </rPr>
      <t>³</t>
    </r>
    <r>
      <rPr>
        <sz val="18"/>
        <rFont val="方正仿宋_GB2312"/>
        <charset val="134"/>
      </rPr>
      <t>/s，规划渠道宽度0.8米，深度0.9米U型防渗渠道。</t>
    </r>
  </si>
  <si>
    <t>1.完成数量指标，新建防渗渠12.1公里，并配套渠系建筑物；
2.完成时效指标，项目竣工验收合格率达到100%、资金支付率达到100%；
3.完成社会效益指标，改善灌溉面积不低于1000亩；</t>
  </si>
  <si>
    <t>洛浦县纳瓦乡人民政府</t>
  </si>
  <si>
    <t>40</t>
  </si>
  <si>
    <t>2026-653224-0040</t>
  </si>
  <si>
    <t>5700001762179880</t>
  </si>
  <si>
    <t>洛浦县纳瓦乡农田提质改造及节水灌溉配套项目</t>
  </si>
  <si>
    <t>洛浦县纳瓦乡阿恰墩村、英巴格村、阿亚格尕帕村、纳瓦村、托万喀拉克尔村</t>
  </si>
  <si>
    <t>对4828亩进行土地治理、平整，配套灌溉、农田输配电工程，并配套相关附属设施。</t>
  </si>
  <si>
    <t>1.完成数量指标，土地治理4820亩；
2.完成时效指标，项目竣工验收合格率达到100%；
3.完成社会效益指标，耕地质量要比往年提高；</t>
  </si>
  <si>
    <t>41</t>
  </si>
  <si>
    <t>2026-653224-0041</t>
  </si>
  <si>
    <t>5700001762179979</t>
  </si>
  <si>
    <t>洛浦县纳瓦乡纳瓦村壮大村集体经济项目</t>
  </si>
  <si>
    <t>洛浦县纳瓦乡纳瓦村</t>
  </si>
  <si>
    <t>新建创业就业小市场一栋，总建筑面积500平方米，地上两层，并配水、电、暖、消防等相关附属设施</t>
  </si>
  <si>
    <t>项目建成后，预计每年壮大村集体经济5万元，创业带动经济增长，预计可解决稳定就业岗位3个，月工资不低于0.2万元，每人每年可增收2.4万元，就业人员直接增收可达7.2万元</t>
  </si>
  <si>
    <t>42</t>
  </si>
  <si>
    <t>2026-653224-0042</t>
  </si>
  <si>
    <t>5700001762180156</t>
  </si>
  <si>
    <t>洛浦县山普鲁镇污水处理配套提升改造项目</t>
  </si>
  <si>
    <t>洛浦县山普鲁镇阿依丁库勒村</t>
  </si>
  <si>
    <t>新建中水回水管网7公里，配套建设中水提升泵站一座和一座100立方米稳压水池</t>
  </si>
  <si>
    <t>1.完成数量指标:新建稳压水池100立方米，回水管7km
2.完成时效指标:项目竣工验收合格率达到100%
3.完成社会效益指标:群众满意度达到95%</t>
  </si>
  <si>
    <t>43</t>
  </si>
  <si>
    <t>2026-653224-0043</t>
  </si>
  <si>
    <t>5700001762412941</t>
  </si>
  <si>
    <t>洛浦县山普鲁镇阔塔孜兰干村农田提质改造及节水灌溉配套项目</t>
  </si>
  <si>
    <t>配套设施项目</t>
  </si>
  <si>
    <t>洛浦县山普鲁镇阔塔孜兰干村</t>
  </si>
  <si>
    <t>对860亩进行土地治理、平整，配套灌溉、农田输配电工程，并配套相关附属设施。</t>
  </si>
  <si>
    <t>1.完成数量指标:土地治理860亩
2.完成时效指标:项目竣工验收合格率达到100%
3.完成社会效益指标:群众满意度达到95%</t>
  </si>
  <si>
    <t>44</t>
  </si>
  <si>
    <t>2026-653224-0044</t>
  </si>
  <si>
    <t>5700001762414339</t>
  </si>
  <si>
    <t>洛浦县山普鲁镇色日克村等9个村防渗渠改造项目</t>
  </si>
  <si>
    <t>洛浦县山普鲁镇阿亚格比孜里村、巴什克依阔村、恰克玛克村，阿依丁库勒村、色日克村、先拜巴扎村、克兰特村、喀孜米勒克村、欧吐拉比孜里村</t>
  </si>
  <si>
    <r>
      <rPr>
        <sz val="18"/>
        <rFont val="方正仿宋_GB2312"/>
        <charset val="134"/>
      </rPr>
      <t>洛浦县山普鲁镇色日克村等9个村改建防渗渠7.18公里，其中阿亚格比孜里村0.35公里、巴什克依阔村0.87公里、恰克玛克村1.026公里，阿依丁库勒村1.646公里、色日克村0.245公里、先拜巴扎村0.247公里、克兰特村0.475公里、喀孜米勒克村1.733公里、欧吐拉比孜里村0.587公里，流量为0.2-0.9m</t>
    </r>
    <r>
      <rPr>
        <sz val="18"/>
        <rFont val="宋体"/>
        <charset val="134"/>
      </rPr>
      <t>³</t>
    </r>
    <r>
      <rPr>
        <sz val="18"/>
        <rFont val="方正仿宋_GB2312"/>
        <charset val="134"/>
      </rPr>
      <t>/s，配套渠系建筑物。</t>
    </r>
  </si>
  <si>
    <t>1.完成数量指标:改建防渗渠7.18km
2.完成时效指标:项目竣工验收合格率达到100%
3.完成社会效益指标:群众满意度达到95%</t>
  </si>
  <si>
    <t>45</t>
  </si>
  <si>
    <t>2026-653224-0045</t>
  </si>
  <si>
    <t>5700001762417720</t>
  </si>
  <si>
    <t>洛浦县山普鲁镇蜂蜜产业配套项目</t>
  </si>
  <si>
    <t>加工流通项目</t>
  </si>
  <si>
    <t>加工业</t>
  </si>
  <si>
    <t>洛浦县山普鲁镇</t>
  </si>
  <si>
    <t>改造现有厂房达到标准生产要求，购置蜂蜜灌装生产线、贴标设备等</t>
  </si>
  <si>
    <t>通过项目实施，有效补齐山普鲁镇蜂蜜养殖产业短板，有效提高农产品附加值。</t>
  </si>
  <si>
    <t>产业处</t>
  </si>
  <si>
    <t>46</t>
  </si>
  <si>
    <t>2026-653224-0046</t>
  </si>
  <si>
    <t>5700001762418521</t>
  </si>
  <si>
    <t>洛浦县山普鲁镇骆驼产业配套项目</t>
  </si>
  <si>
    <t>改造现有厂房达到标准生产要求，购置挤奶机、检测设备、冷藏运输车等</t>
  </si>
  <si>
    <t>通过项目实施，有效补齐山普鲁镇骆驼养殖产业短板，激发农户养殖积极性，有效提高农产品附加值。</t>
  </si>
  <si>
    <t>47</t>
  </si>
  <si>
    <t>2026-653224-0047</t>
  </si>
  <si>
    <t>5700001762420540</t>
  </si>
  <si>
    <t>洛浦县山普鲁镇 2026 年中小河流治理以工代赈项目（一期）</t>
  </si>
  <si>
    <t>产业园（区）</t>
  </si>
  <si>
    <t>新建防洪堤2.1公里，防洪标准10年一遇。</t>
  </si>
  <si>
    <t>1.完成数量指标:新建防洪堤2.1km
2.完成时效指标:项目竣工验收合格率达到100%
3.完成社会效益指标:群众满意度达到95%</t>
  </si>
  <si>
    <t>48</t>
  </si>
  <si>
    <t>2026-653224-0048</t>
  </si>
  <si>
    <t>5700001762421657</t>
  </si>
  <si>
    <t>洛浦县山普鲁镇 2026 年中小河流治理以工代赈项目（二期）</t>
  </si>
  <si>
    <t>49</t>
  </si>
  <si>
    <t>2026-653224-0049</t>
  </si>
  <si>
    <t>5700001762422410</t>
  </si>
  <si>
    <t>洛浦县山普鲁镇2026年中小河流治理以工代赈项目（三期）</t>
  </si>
  <si>
    <t>新建防洪堤0.75公里，防洪标准10年一遇。</t>
  </si>
  <si>
    <t>1.完成数量指标:新建防洪堤0.75km
2.完成时效指标:项目竣工验收合格率达到100%
3.完成社会效益指标:群众满意度达到95%</t>
  </si>
  <si>
    <t>50</t>
  </si>
  <si>
    <t>2026-653224-0050</t>
  </si>
  <si>
    <t>5700001762423077</t>
  </si>
  <si>
    <t>洛浦县山普鲁镇2026年中小河流治理以工代赈项目（四期）</t>
  </si>
  <si>
    <t>51</t>
  </si>
  <si>
    <t>2026-653224-0051</t>
  </si>
  <si>
    <t>5700001762435515</t>
  </si>
  <si>
    <t>洛浦县山普鲁镇2026年中小河流治理以工代赈项目（五期）</t>
  </si>
  <si>
    <t>新建防洪堤1.507公里，防洪标准10年一遇。</t>
  </si>
  <si>
    <t>1.完成数量指标:新建防洪堤1.507km
2.完成时效指标:项目竣工验收合格率达到100%
3.完成社会效益指标:群众满意度达到95%</t>
  </si>
  <si>
    <t>52</t>
  </si>
  <si>
    <t>2026-653224-0052</t>
  </si>
  <si>
    <t>5700001762436300</t>
  </si>
  <si>
    <t>洛浦县山普鲁镇2026年中小河流治理以工代赈项目（六期）</t>
  </si>
  <si>
    <t>53</t>
  </si>
  <si>
    <t>2026-653224-0053</t>
  </si>
  <si>
    <t>5700001762437476</t>
  </si>
  <si>
    <t>洛浦县山普鲁镇2026年中小河流治理以工代赈项目（七期）</t>
  </si>
  <si>
    <t>新建防洪堤2.134公里，防洪标准10年一遇。</t>
  </si>
  <si>
    <t>1.完成数量指标:新建防洪堤2.134km
2.完成时效指标:项目竣工验收合格率达到100%
3.完成社会效益指标:群众满意度达到95%</t>
  </si>
  <si>
    <t>54</t>
  </si>
  <si>
    <t>2026-653224-0054</t>
  </si>
  <si>
    <t>5700001762440224</t>
  </si>
  <si>
    <t>洛浦县杭桂镇热合曼普尔村等2个村农村生活污水治理项目</t>
  </si>
  <si>
    <t xml:space="preserve">人居环境整治 </t>
  </si>
  <si>
    <t>洛浦县杭桂镇热合曼普尔村、幸福村</t>
  </si>
  <si>
    <t>新建排水管道长度21.75公里，其中de400（40公分的主管道）排水管道长度7.54公里，聚乙烯PE100管（16公分泵站出水压力排管）2.8公里，de315排水管道长度10.98公里，de300II级钢筋混凝土管 0.22公里，de400II级钢筋混凝土管0.21公里，新建UPVC-De110支管（户-井支管）9.33公里，新建污水检查井658座，沉泥井19座，压力排水检查井（压力管道）14座，一体化提升泵站1座（40立方米每小时），30立方米钢筋混凝土化粪池1座（幸福村东北角8户），道路恢复面积33768.00平方米。</t>
  </si>
  <si>
    <t>1.完成数量指标：新建排水管道长度21.75公里及配套设施，新建UPVC-De110支管（户-井支管）9.33公里，新建污水检查井658座，沉泥井19座，压力排水检查井（压力管道）14座，一体化提升泵站1座（40立方米每小时），30立方米钢筋混凝土化粪池1座（幸福村东北角8户），道路恢复面积33768.00平方米。
2.完成时效指标：项目竣工验收合格率达到100%。
3.完成社会效益指标：提高农村生活污水治理率和治理水平，持续改善农村人居环境。</t>
  </si>
  <si>
    <t>洛浦县杭桂镇人民政府</t>
  </si>
  <si>
    <t>55</t>
  </si>
  <si>
    <t>2026-653224-0055</t>
  </si>
  <si>
    <t>5700001762445223</t>
  </si>
  <si>
    <t>洛浦县杭桂镇托万皮切克其村等2个村农村生活污水治理项目</t>
  </si>
  <si>
    <t>洛浦县杭桂镇托万皮切克其村、塔盘村</t>
  </si>
  <si>
    <t>新建排水管道长度14.00公里，其中de400排水管道（40公分的主管道）长度3.1公里，de400排水管道（16公分泵站出水压力排管）长度0.5公里，de315排水管道长度8.4公里，聚乙烯PE100管1.7公里,de300II级钢筋混凝土管0.1公里,de400II级钢筋混凝土管0.2公里，新建UPVC-De110支管（户-井支管）5.94公里,新建污水检查井422座，沉泥井19座,压力排水检查井9座，φ2000成品一体化提升泵站1座（25立方每小时）,道路恢复面积25200.00平方米。</t>
  </si>
  <si>
    <t>1.完成数量指标：新建排水管道长度14.00公里及配套设施，新建UPVC-De110支管（户-井支管）5.94公里,新建污水检查井422座，道路恢复面积25200.00平方米。
2.完成时效指标：项目竣工验收合格率达到100%。
3.完成社会效益指标：提高农村生活污水治理率和治理水平，持续改善农村人居环境。</t>
  </si>
  <si>
    <t>56</t>
  </si>
  <si>
    <t>2026-653224-0056</t>
  </si>
  <si>
    <t>5700001762446065</t>
  </si>
  <si>
    <t>洛浦县杭桂镇库木巴格村等3个村农田提质改造及节水灌溉配套项目</t>
  </si>
  <si>
    <t xml:space="preserve">配套设施项目 </t>
  </si>
  <si>
    <t xml:space="preserve">小型农田水利设施建设 </t>
  </si>
  <si>
    <t>洛浦县杭桂镇库木巴格村、欧吐拉艾日克村、英巴格村</t>
  </si>
  <si>
    <t>对902.2亩进行土地治理、平整，配套灌溉、农田输配电工程，排渠清淤，并配套相关附属设施。</t>
  </si>
  <si>
    <t>1.完成数量指标：新建沉砂池3座，总建设面积902.2亩。
2.完成时效指标：项目竣工验收合格率达到100%。
3.完成社会效益指标：通过对项目区地块进行规划及配套基础设施建设，提高土地利用率及地下水的利用系数，改善灌溉面积不少于3000亩。</t>
  </si>
  <si>
    <t>57</t>
  </si>
  <si>
    <t>2026-653224-0057</t>
  </si>
  <si>
    <t>5700001762446732</t>
  </si>
  <si>
    <t>洛浦县杭桂镇扎滚艾日克村2026年水利设施配套</t>
  </si>
  <si>
    <t>洛浦县杭桂镇扎滚艾日克村</t>
  </si>
  <si>
    <r>
      <rPr>
        <sz val="18"/>
        <rFont val="方正仿宋_GB2312"/>
        <charset val="134"/>
      </rPr>
      <t>新建1万立方米沉砂池1座，加压泵站1座、输水管道5.7公里，改建引水渠道1.55公里，设计流量0.6m</t>
    </r>
    <r>
      <rPr>
        <sz val="18"/>
        <rFont val="宋体"/>
        <charset val="134"/>
      </rPr>
      <t>³</t>
    </r>
    <r>
      <rPr>
        <sz val="18"/>
        <rFont val="方正仿宋_GB2312"/>
        <charset val="134"/>
      </rPr>
      <t>/s，及配套相应附属设施。</t>
    </r>
  </si>
  <si>
    <t>1.完成数量指标：新建1万立方米沉砂池1座，加压泵站1座、输水管道5.7公里，改建引水渠道1.55公里，及配套相应附属设施
2.完成时效指标：项目竣工验收合格率达到100%。
3.完成社会效益指标：提升农田灌溉效率，灌溉面积不低于1000亩，推动农业规模化发展。</t>
  </si>
  <si>
    <t>58</t>
  </si>
  <si>
    <t>2026-653224-0058</t>
  </si>
  <si>
    <t>5700001762474035</t>
  </si>
  <si>
    <t>洛浦县杭桂镇2026年农田水利设施配套（西片区）</t>
  </si>
  <si>
    <t>洛浦县杭桂镇</t>
  </si>
  <si>
    <t>新建沉砂池6座，容积833-2156立方米，及配套相应附属设施。</t>
  </si>
  <si>
    <t>1.完成数量指标：新建沉砂池6座，容积833-2156立方米，及配套相应附属设施。
2.完成时效指标：项目竣工验收合格率达到100%。
3.完成社会效益指标：：提升农田灌溉效率，灌溉面积不低于3000亩，推动农业规模化发展。</t>
  </si>
  <si>
    <t>59</t>
  </si>
  <si>
    <t>2026-653224-0059</t>
  </si>
  <si>
    <t>5700001762475538</t>
  </si>
  <si>
    <t>洛浦县杭桂镇2026年农田水利设施配套（北片区）</t>
  </si>
  <si>
    <t>新建沉砂池6座，容积833-1540立方米，及配套相应附属设施。</t>
  </si>
  <si>
    <t>1.完成数量指标：新建沉砂池6座，容积833-1540立方米，及配套相应附属设施。
2.完成时效指标：项目竣工验收合格率达到100%。
3.完成社会效益指标：：提升农田灌溉效率，灌溉面积不低于6000亩，推动农业规模化发展。</t>
  </si>
  <si>
    <t>60</t>
  </si>
  <si>
    <t>2026-653224-0060</t>
  </si>
  <si>
    <t>5700001762477191</t>
  </si>
  <si>
    <t>洛浦县杭桂镇英巴格村等3个村2026年农田水利设施配套</t>
  </si>
  <si>
    <t>洛浦县杭桂镇英巴格村、琼库尔艾日克村、玉吉买勒克村</t>
  </si>
  <si>
    <t>新建沉砂池3座，容积833-1540立方米，及配套相应附属设施。</t>
  </si>
  <si>
    <t>1.完成数量指标：新建沉砂池3座，容积833-1540立方米，及配套相应附属设施。
2.完成时效指标：项目竣工验收合格率达到100%。
3.完成社会效益指标：：提升农田灌溉效率，灌溉面积不低于3000亩，推动农业规模化发展。</t>
  </si>
  <si>
    <t>61</t>
  </si>
  <si>
    <t>2026-653224-0061</t>
  </si>
  <si>
    <t>5700001762478774</t>
  </si>
  <si>
    <t>杭桂镇琼库尔艾日克村等壮大村集体经济</t>
  </si>
  <si>
    <t>洛浦县杭桂镇琼库尔艾日克村</t>
  </si>
  <si>
    <t>新建创业就业小市场一座，总建筑面积2200平方米，地上两层，框架结构，并配套水、电、暖、消防相关附属设施建设。</t>
  </si>
  <si>
    <t>项目建成后，预计壮大村集体年增收10万元，创业带动经济增长，就业促进农民增收。预计提供稳定就业岗位20个,重点解决高校毕业生、退役军人、群众等就业难题,通过就业帮扶,吸引人才回流,推动乡镇均衡发展，助力乡村振兴。</t>
  </si>
  <si>
    <t>62</t>
  </si>
  <si>
    <t>2026-653224-0062</t>
  </si>
  <si>
    <t>5700001763393030</t>
  </si>
  <si>
    <t>洛浦县杭桂镇赞木其艾日克村2026年防渗渠以工代赈项目</t>
  </si>
  <si>
    <t>洛浦县杭桂镇赞木其艾日克村</t>
  </si>
  <si>
    <r>
      <rPr>
        <sz val="18"/>
        <rFont val="方正仿宋_GB2312"/>
        <charset val="134"/>
      </rPr>
      <t>新建防渗渠2.5公里（上口宽0.8米，下口宽0.8米，深度1米）流量1m</t>
    </r>
    <r>
      <rPr>
        <sz val="18"/>
        <rFont val="宋体"/>
        <charset val="134"/>
      </rPr>
      <t>³</t>
    </r>
    <r>
      <rPr>
        <sz val="18"/>
        <rFont val="方正楷体_GB2312"/>
        <charset val="134"/>
      </rPr>
      <t>/s，农桥9座，涵管16座，水闸21座。</t>
    </r>
  </si>
  <si>
    <t>1.完成数量指标，新建防渗渠2.5公里，并配套渠系建筑物；
2.完成时效指标，项目竣工验收合格率达到100%、资金支付率达到100%；
3.完成社会效益指标，改善灌溉面积不低于300亩；</t>
  </si>
  <si>
    <t>63</t>
  </si>
  <si>
    <t>2026-653224-0063</t>
  </si>
  <si>
    <t>5700001763395554</t>
  </si>
  <si>
    <t>洛浦县杭桂镇英吾斯塘村2026年灌溉能力提升以工代赈项目</t>
  </si>
  <si>
    <t>洛浦县杭桂镇英吾斯塘村</t>
  </si>
  <si>
    <r>
      <rPr>
        <sz val="18"/>
        <rFont val="方正仿宋_GB2312"/>
        <charset val="134"/>
      </rPr>
      <t>新建防渗渠2.7公里（上口宽0.8米，下口宽0.8米，深度1米）流量1m</t>
    </r>
    <r>
      <rPr>
        <sz val="18"/>
        <rFont val="宋体"/>
        <charset val="134"/>
      </rPr>
      <t>³</t>
    </r>
    <r>
      <rPr>
        <sz val="18"/>
        <rFont val="方正楷体_GB2312"/>
        <charset val="134"/>
      </rPr>
      <t>/s，农桥6座，涵管6座，水闸9座。</t>
    </r>
  </si>
  <si>
    <t>1.完成数量指标，新建防渗渠2.7公里，并配套渠系建筑物；
2.完成时效指标，项目竣工验收合格率达到100%、资金支付率达到100%；
3.完成社会效益指标，改善灌溉面积不低于310亩；</t>
  </si>
  <si>
    <t>64</t>
  </si>
  <si>
    <t>2026-653224-0064</t>
  </si>
  <si>
    <t>5700001762480159</t>
  </si>
  <si>
    <t>洛浦县多鲁镇托勒尕什村等5个村农田提质改造及节水灌溉配套项目</t>
  </si>
  <si>
    <t>洛浦县多鲁镇托勒尕什村、墩吾斯塘村、哈勒瓦甫村、墩库孜来克村、库都克艾日克村</t>
  </si>
  <si>
    <t>对2070.11亩进行土地治理、平整，配套灌溉、农田输配电工程，并配套相关附属设施。其中：托勒尕什村675.69亩、墩吾斯塘村275.88亩、哈勒瓦甫村261.47亩、墩库孜来克村282.07亩，库都克艾日克村575亩。</t>
  </si>
  <si>
    <t>1.完成数量指标：土地平整2070.11亩、沉砂池1座；2.完成时效指标：竣工验收合格率达到100%；3.效益指标：带动5个村集体增收，及10户群众增收。</t>
  </si>
  <si>
    <t>洛浦县多鲁镇人民政府</t>
  </si>
  <si>
    <t>65</t>
  </si>
  <si>
    <t>2026-653224-0065</t>
  </si>
  <si>
    <t>5700001762486368</t>
  </si>
  <si>
    <t>洛浦县多鲁镇喀勒台阔台买村等3个村农田提质改造及节水灌溉配套项目</t>
  </si>
  <si>
    <t>洛浦县多鲁镇喀勒台阔台买村、硝尔阔台克村、托勒什村</t>
  </si>
  <si>
    <t>对878亩进行土地治理、平整，配套灌溉、农田输配电工程，并配套相关附属设施。其中：托勒尕什村425亩、喀勒台村92亩、硝尔阔台克村361亩</t>
  </si>
  <si>
    <t>1.完成数量指标：土地平整878亩，沉砂池1座；2.完成时效指标：竣工验收合格率达到100%；3.效益指标：带动3个村集体增收。</t>
  </si>
  <si>
    <t>66</t>
  </si>
  <si>
    <t>2026-653224-0066</t>
  </si>
  <si>
    <t>5700001762489806</t>
  </si>
  <si>
    <t>洛浦县多鲁镇巴格其村等2个村农田节水灌溉配套项目</t>
  </si>
  <si>
    <t>洛浦县多鲁镇巴格其村、喀勒台阔台买村</t>
  </si>
  <si>
    <t>新建沉砂池2座，配套灌溉主管和支管、农田输配电工程，并配套相关附属设施，灌溉面积709亩，其中巴格其村384亩、喀勒台阔台买村325亩，</t>
  </si>
  <si>
    <t>1.完成数量指标：沉砂池2座；2.完成时效指标：竣工验收合格率达到100%；3.效益指标：带动2个村集体增收。</t>
  </si>
  <si>
    <t>67</t>
  </si>
  <si>
    <t>2026-653224-0067</t>
  </si>
  <si>
    <t>5700001762481974</t>
  </si>
  <si>
    <t>洛浦县多鲁镇库勒艾日克村壮大村集体经济建设项目</t>
  </si>
  <si>
    <t>洛浦县多鲁镇库勒艾日克村</t>
  </si>
  <si>
    <t>新建创业就业小市场1栋，总面积1450平方米，地上两层，框架结构，配套水、电、暖、消防等设施。</t>
  </si>
  <si>
    <t>收益分红</t>
  </si>
  <si>
    <t>1.完成数量指标：创业小市场1450平方米，地上两层及附属；2.完成时效指标：竣工验收合格率达到100%；3.效益指标：带动5个村集体增收，同时带动8名群众就业。</t>
  </si>
  <si>
    <t>68</t>
  </si>
  <si>
    <t>2026-653224-0068</t>
  </si>
  <si>
    <t>5700001762483060</t>
  </si>
  <si>
    <t>洛浦县多鲁镇巴什艾日克村等11个村防渗渠改造建设项目</t>
  </si>
  <si>
    <t>洛浦县多鲁镇巴什艾日克村、塔合塔科瑞克村、阔尕其艾日克村、哈勒瓦甫村、色日克村、墩库孜来克村、库都克艾日克村、英阔台买村、托勒尕什村、喀合勒克村、博斯坦村</t>
  </si>
  <si>
    <r>
      <rPr>
        <sz val="18"/>
        <rFont val="方正仿宋_GB2312"/>
        <charset val="134"/>
      </rPr>
      <t>新建防渗渠13.42公里，配套建筑物1135座，灌溉面积1.7万亩，设计流量1.0-0.2m</t>
    </r>
    <r>
      <rPr>
        <sz val="18"/>
        <rFont val="宋体"/>
        <charset val="134"/>
      </rPr>
      <t>³</t>
    </r>
    <r>
      <rPr>
        <sz val="18"/>
        <rFont val="方正仿宋_GB2312"/>
        <charset val="134"/>
      </rPr>
      <t>/s</t>
    </r>
  </si>
  <si>
    <t>1.完成数量指标：改造防渗渠13.42公里。及配套建筑物；2.完成时效指标：竣工验收合格率达到100%；3.效益指标：改善灌溉面积1.2万亩。</t>
  </si>
  <si>
    <t>69</t>
  </si>
  <si>
    <t>2026-653224-0069</t>
  </si>
  <si>
    <t>5700001762484702</t>
  </si>
  <si>
    <t>洛浦县多鲁镇喀让古托格拉克村防渗渠建设项目</t>
  </si>
  <si>
    <t>洛浦县多鲁镇喀让古托格拉克村</t>
  </si>
  <si>
    <r>
      <rPr>
        <sz val="18"/>
        <rFont val="方正仿宋_GB2312"/>
        <charset val="134"/>
      </rPr>
      <t>对多鲁干渠后段进行防渗改建，改建长度2.466kn，配套建筑物42座，其中节制分水闸9座，无节制分水闸27座，农桥6座，设计流量1m</t>
    </r>
    <r>
      <rPr>
        <sz val="18"/>
        <rFont val="宋体"/>
        <charset val="134"/>
      </rPr>
      <t>³</t>
    </r>
    <r>
      <rPr>
        <sz val="18"/>
        <rFont val="方正仿宋_GB2312"/>
        <charset val="134"/>
      </rPr>
      <t>/s。</t>
    </r>
  </si>
  <si>
    <t>1.完成数量指标：改造防渗渠2.466公里，及配套建筑物；2.完成时效指标：竣工验收合格率达到100%；3.效益指标：改善灌溉面积0.5万亩。</t>
  </si>
  <si>
    <t>70</t>
  </si>
  <si>
    <t>2026-653224-0070</t>
  </si>
  <si>
    <t>5700001762492151</t>
  </si>
  <si>
    <t>洛浦县多鲁镇喀让古托格拉克村粪污一体化治理项目</t>
  </si>
  <si>
    <t>新建de110排水管网（pvc-U）3465米，直径300转角接收井210座，直径700汇流井40座，围栏67套，配套建设分户式污水处理设备67套及相关配套设施。</t>
  </si>
  <si>
    <t>1.完成数量指标：de110排水管网（pvc-U）3465米，直径300转角接收井210座，直径700汇流井40座，围栏67套；2.完成时效指标：竣工验收合格率达到100%；3.效益指标：改善83户群众生活环境。</t>
  </si>
  <si>
    <t>71</t>
  </si>
  <si>
    <t>2026-653224-0071</t>
  </si>
  <si>
    <t>5700001762510468</t>
  </si>
  <si>
    <t>洛浦县多鲁镇墩吾斯塘村粪污一体化治理项目</t>
  </si>
  <si>
    <t>洛浦县多鲁镇墩吾斯塘村</t>
  </si>
  <si>
    <t>新建de110排水管网（pvc-U）3526米，直径300转角接收井220座，直径700汇流井50座，围栏70套，配套建设分户式污水处理设备70套及相关配套设施。</t>
  </si>
  <si>
    <t>1.完成数量指标：新建de110排水管网（pvc-U）3526米，直径300转角接收井220座，直径700汇流井50座，围栏70套；2.完成时效指标：竣工验收合格率达到100%；3.效益指标：改善265户群众生活环境。</t>
  </si>
  <si>
    <t>72</t>
  </si>
  <si>
    <t>2026-653224-0072</t>
  </si>
  <si>
    <t>5700001763397980</t>
  </si>
  <si>
    <t>洛浦县多鲁镇塔吾尕孜村等7个村2026年道路提升以工代赈项目</t>
  </si>
  <si>
    <t xml:space="preserve">农村基础设施（含产业配套基础设施） </t>
  </si>
  <si>
    <t xml:space="preserve">农村道路建设（通村路、通户路、小型桥梁等） </t>
  </si>
  <si>
    <t>洛浦县多鲁镇托勒尕什村、塔吾尕孜村、喀合勒克村、恰合玛村、库依肉克艾日克村、硝尔阔台克村、喀让古托格拉克村</t>
  </si>
  <si>
    <t>新建水泥道路5.8公里（宽4米），涵管桥10座。</t>
  </si>
  <si>
    <t>本项目的实施将进一步改善项目路线区域农村路网结构，提高路网服务水平；改善区域交通环境，改善沿线居民生活环境，提高生活质量，增加经济收入</t>
  </si>
  <si>
    <t>73</t>
  </si>
  <si>
    <t>2026-653224-0073</t>
  </si>
  <si>
    <t>5700001763400795</t>
  </si>
  <si>
    <t>洛浦县多鲁镇光明村等11个村2026年道路硬化以工代赈项目</t>
  </si>
  <si>
    <t>洛浦县多鲁镇光明村、阔尕其艾日克村、 琼库尔吾斯塘村、博斯坦村、奥依曼村、 布格拉库木村、 托格拉艾日克村、喀瓦图格曼村、喀勒台阔台买村、英阔台买村、加朗艾日克村</t>
  </si>
  <si>
    <t>新建水泥道路5.4公里（宽4米），涵管桥10座。</t>
  </si>
  <si>
    <t>74</t>
  </si>
  <si>
    <t>2026-653224-0074</t>
  </si>
  <si>
    <t>5700001762512127</t>
  </si>
  <si>
    <t>洛浦县洛浦镇塔盘村农村污水治理项目</t>
  </si>
  <si>
    <t>洛浦县洛浦镇塔盘村</t>
  </si>
  <si>
    <r>
      <rPr>
        <sz val="18"/>
        <rFont val="方正仿宋_GB2312"/>
        <charset val="134"/>
      </rPr>
      <t>排水工程主管道DN300排水管网6.055公里、DN150排水管网63米，管材采用HDPE双壁波纹管，管壁环刚度≥8KN/</t>
    </r>
    <r>
      <rPr>
        <sz val="18"/>
        <rFont val="宋体"/>
        <charset val="134"/>
      </rPr>
      <t>㎡</t>
    </r>
    <r>
      <rPr>
        <sz val="18"/>
        <rFont val="方正仿宋_GB2312"/>
        <charset val="134"/>
      </rPr>
      <t>，接口采用承插式柔性橡胶圈接口，DN110排水管网1620米、DN500钢筋砼套管7米；钢筋砼污水井225座；路面破坏拆除及恢复面积14822平方米；成品污水提升泵站一座（直径2000毫米，高度5100毫米，H米PP高模量聚丙烯，三层缠绕工艺，厚度≥50毫米。）</t>
    </r>
  </si>
  <si>
    <t>1.完成数量指标:新建污水管道6055米
2.完成时效指标:项目竣工验收合格率达到100%
3.完成社会效益指标:改善农村人居环境整治</t>
  </si>
  <si>
    <t>洛浦县洛浦镇人民政府</t>
  </si>
  <si>
    <t>75</t>
  </si>
  <si>
    <t>2026-653224-0075</t>
  </si>
  <si>
    <t>5700001762513381</t>
  </si>
  <si>
    <t>洛浦县洛浦镇库尔干村污水处理项目</t>
  </si>
  <si>
    <t>洛浦县洛浦镇库尔干村</t>
  </si>
  <si>
    <t>新建污水管网总长度为11.40公里，其中DN250排水管网8081.0米，DN315排水管网2327.0米，DN400排水管网997.0米，DN150污水管网10500米，新建344座圆形钢筋混凝土检查井，路面破坏拆除及恢复面积 26235平方米，新建一体化污水提升泵站3座。</t>
  </si>
  <si>
    <t>1.完成数量指标:新建污水管道11405.0米
2.完成时效指标:项目竣工验收合格率达到100%
3.完成社会效益指标:改善农村人居环境整治</t>
  </si>
  <si>
    <t>76</t>
  </si>
  <si>
    <t>2026-653224-0076</t>
  </si>
  <si>
    <t>5700001762520944</t>
  </si>
  <si>
    <t>洛浦县洛浦镇喀拉多外村污水处理项目</t>
  </si>
  <si>
    <t>洛浦县洛浦镇喀拉多外村</t>
  </si>
  <si>
    <t>完成洛浦镇喀拉多外村污水管道铺设，DE315重力管约6000米，DE110压力管约1100米，一体化泵站1座，检查井约280个，DE110入户管2060米，入户井206个以及相关配套设施。</t>
  </si>
  <si>
    <t>1.完成数量指标:新建污水管道315管6000米
2.完成时效指标:项目竣工验收合格率达到100%
3.完成社会效益指标:改善农村人居环境整治</t>
  </si>
  <si>
    <t>77</t>
  </si>
  <si>
    <t>2026-653224-0077</t>
  </si>
  <si>
    <t>5700001762522585</t>
  </si>
  <si>
    <t>洛浦县洛浦镇博什坎村污水处理项目</t>
  </si>
  <si>
    <t>洛浦县洛浦镇博什坎村</t>
  </si>
  <si>
    <t>完成洛浦镇博什坎村污水管道铺设，，DE315重力管约11000米，检查井约430个，DE110入户管3330米，入户井333个以及相关配套设施。</t>
  </si>
  <si>
    <t>1.完成数量指标:新建污水管道315管11000米
2.完成时效指标:项目竣工验收合格率达到100%
3.完成社会效益指标:改善农村人居环境整治</t>
  </si>
  <si>
    <t>78</t>
  </si>
  <si>
    <t>2026-653224-0078</t>
  </si>
  <si>
    <t>5700001762534386</t>
  </si>
  <si>
    <t>洛浦县洛浦镇博什坎村创业就业小市场建设项目</t>
  </si>
  <si>
    <t xml:space="preserve">1.新建钢结构建筑一座及其附属配套，地上一层，建筑面积6995平方米。
2.新建创业就业基地（钢结构）一座及其附属配套，地上一层，建筑面积98平方米；
</t>
  </si>
  <si>
    <r>
      <rPr>
        <sz val="18"/>
        <rFont val="方正仿宋_GB2312"/>
        <charset val="134"/>
      </rPr>
      <t>1.完成数量指标:新建农贸市场一座6995</t>
    </r>
    <r>
      <rPr>
        <sz val="18"/>
        <rFont val="宋体"/>
        <charset val="134"/>
      </rPr>
      <t>㎡</t>
    </r>
    <r>
      <rPr>
        <sz val="18"/>
        <rFont val="方正仿宋_GB2312"/>
        <charset val="134"/>
      </rPr>
      <t xml:space="preserve">
2.完成时效指标:项目竣工验收合格率达到100%
3.完成社会效益指标:促进博什坎村产业发展，将门面房出租，租金壮大村集体经济。</t>
    </r>
  </si>
  <si>
    <t>79</t>
  </si>
  <si>
    <t>2026-653224-0079</t>
  </si>
  <si>
    <t>5700001762536013</t>
  </si>
  <si>
    <t>洛浦县洛浦镇阿亚格恰帕勒村壮大村集体经济建设项目</t>
  </si>
  <si>
    <t>洛浦县洛浦镇阿亚格恰帕勒村</t>
  </si>
  <si>
    <t>新建创业就业小市场1栋，总面积1200平方米，地上两层，砖混结构。一层13间，每间30平方米；二层2间，每间200平方米；配套水、电、暖、消防等设施。</t>
  </si>
  <si>
    <r>
      <rPr>
        <sz val="18"/>
        <rFont val="方正仿宋_GB2312"/>
        <charset val="134"/>
      </rPr>
      <t>1.完成数量指标:新建创业就业基地一座800</t>
    </r>
    <r>
      <rPr>
        <sz val="18"/>
        <rFont val="宋体"/>
        <charset val="134"/>
      </rPr>
      <t>㎡</t>
    </r>
    <r>
      <rPr>
        <sz val="18"/>
        <rFont val="方正仿宋_GB2312"/>
        <charset val="134"/>
      </rPr>
      <t>。
2.完成时效指标:项目竣工验收合格率达到100%
3.完成社会效益指标:促进阿亚格恰帕勒村产业发展，将门面房出租，租金壮大村集体经济。</t>
    </r>
  </si>
  <si>
    <t>80</t>
  </si>
  <si>
    <t>2026-653224-0080</t>
  </si>
  <si>
    <t>5700001762538631</t>
  </si>
  <si>
    <t>洛浦县拜什托格拉克乡红枣产业标准化加工厂建设项目</t>
  </si>
  <si>
    <t>洛浦县拜什托格拉克乡依提帕克吾斯塘村</t>
  </si>
  <si>
    <t>新建红枣加工厂1座，建筑面积3000平方米，变压器1座并配套相关附属设施。</t>
  </si>
  <si>
    <t>1.完成数量指标，建设厂房1栋，配套相关设备设施等；
2.完成时效指标，项目竣工验收合格率达到100%，资金支付率达到100%；
3.完成社会效益指标，收益脱贫户人口数不低于269人。</t>
  </si>
  <si>
    <t>81</t>
  </si>
  <si>
    <t>2026-653224-0081</t>
  </si>
  <si>
    <t>5700001762541670</t>
  </si>
  <si>
    <t>洛浦县拜什托格拉克乡红枣精深加工厂建设项目</t>
  </si>
  <si>
    <t>新建红枣精深加工厂1座，建筑面积3000平方米，变压器1座并配套相关附属设施。</t>
  </si>
  <si>
    <t>82</t>
  </si>
  <si>
    <t>2026-653224-0082</t>
  </si>
  <si>
    <t>5700001762548744</t>
  </si>
  <si>
    <t>洛浦县拜什托格拉克乡红枣产业配套基础设施项目</t>
  </si>
  <si>
    <t>洛浦县拜什托格拉克乡阿日希村</t>
  </si>
  <si>
    <t>新建冷库1座，长100米，宽80米，高7米，配套变压器1座及围栏等基础设施。</t>
  </si>
  <si>
    <t>1.完成数量指标，建设冷酷1座，长100米，宽80米，高7米，配套相关设备设施等；
2.完成时效指标，项目竣工验收合格率达到100%，资金支付率达到100%；
3.完成社会效益指标，收益脱贫户人口数不低于261人。</t>
  </si>
  <si>
    <t>83</t>
  </si>
  <si>
    <t>2026-653224-0083</t>
  </si>
  <si>
    <t>5700001762550394</t>
  </si>
  <si>
    <t>洛浦县拜什托格拉克乡拜什托格拉克村农田提质改造及节水灌溉配套项目</t>
  </si>
  <si>
    <t>洛浦县拜什托格拉克乡拜什托格拉克村</t>
  </si>
  <si>
    <t>对2500亩沙地进行土地治理、平整，配套灌溉、农田输配电工程，出水桩、机耕路建设，并配套相关附属设施。</t>
  </si>
  <si>
    <t>1.完成数量指标，土地碎片化治理面积不低于2500亩，配套相关设备设施等；
2.完成时效指标，项目竣工验收合格率达到100%，资金支付率达到100%；
3.完成社会效益指标，收益脱贫户人口数不低于817人。</t>
  </si>
  <si>
    <t>84</t>
  </si>
  <si>
    <t>2026-653224-0084</t>
  </si>
  <si>
    <t>5700001762553015</t>
  </si>
  <si>
    <t>洛浦县拜什托格拉克乡朝阳村农田提质改造及节水灌溉配套项目</t>
  </si>
  <si>
    <t>洛浦县拜什托格拉克乡朝阳村</t>
  </si>
  <si>
    <t>对朝阳村1225亩沙地进行土地治理、平整，配套灌溉、农田输配电工程，出水桩、机耕路建设，并配套相关附属设施。</t>
  </si>
  <si>
    <t>1.完成数量指标，土地碎片化治理面积不低于1225亩，配套相关设备设施等；
2.完成时效指标，项目竣工验收合格率达到100%，资金支付率达到100%；
3.完成社会效益指标，收益脱贫户人口数不低于817人。</t>
  </si>
  <si>
    <t>85</t>
  </si>
  <si>
    <t>2026-653224-0085</t>
  </si>
  <si>
    <t>5700001762563170</t>
  </si>
  <si>
    <t>洛浦县拜什托格拉克乡耕地地力提升项目</t>
  </si>
  <si>
    <t>洛浦县拜什托格拉克乡拜什托格拉克村、巴格艾日克村、依提帕克吾斯塘村、苏盖特博斯坦村、依力库都克村</t>
  </si>
  <si>
    <t>优化改良拜什托格拉克乡拜什托格拉克村、巴格艾日克村、依提帕克吾斯塘村、苏盖特博斯坦村、依力库都克村1500亩盐碱地。</t>
  </si>
  <si>
    <t>1.完成数量指标，盐碱地治理面积不低于1500亩；
2.完成时效指标，项目竣工验收合格率达到100%，资金支付率达到100%；
3.完成社会效益指标，收益脱贫户人口数不低于1164人。</t>
  </si>
  <si>
    <t>86</t>
  </si>
  <si>
    <t>2026-653224-0086</t>
  </si>
  <si>
    <t>5700001762560263</t>
  </si>
  <si>
    <t>洛浦县拜什托格拉克乡2026年输配水渠道改造建设项目</t>
  </si>
  <si>
    <t>洛浦县拜什托格拉克乡依力库都克村</t>
  </si>
  <si>
    <r>
      <rPr>
        <sz val="18"/>
        <rFont val="方正仿宋_GB2312"/>
        <charset val="134"/>
      </rPr>
      <t>建设渠道4条，总长16.227公里，配套建筑物19座，其中改建输水渠道1条，全长6.627公里，渠道设计流量1.0～0.50m</t>
    </r>
    <r>
      <rPr>
        <sz val="18"/>
        <rFont val="宋体"/>
        <charset val="134"/>
      </rPr>
      <t>³</t>
    </r>
    <r>
      <rPr>
        <sz val="18"/>
        <rFont val="方正仿宋_GB2312"/>
        <charset val="134"/>
      </rPr>
      <t>/s，配套建筑物4座（节制分水闸后带桥）；新建配水渠道3条，总长9.6公里，每条渠道设计流量0.5m</t>
    </r>
    <r>
      <rPr>
        <sz val="18"/>
        <rFont val="宋体"/>
        <charset val="134"/>
      </rPr>
      <t>³</t>
    </r>
    <r>
      <rPr>
        <sz val="18"/>
        <rFont val="方正仿宋_GB2312"/>
        <charset val="134"/>
      </rPr>
      <t>/s，配套建筑物15座（节制分水闸12座，农桥3座）</t>
    </r>
  </si>
  <si>
    <t>1.完成数量指标，建设渠道4条，总长度16.227km，，配套建筑物19座；
2.完成时效指标，项目竣工验收合格率达到100%，资金支付率达到100%；
3.完成社会效益指标，收益脱贫户人口数不低于268人。</t>
  </si>
  <si>
    <t>87</t>
  </si>
  <si>
    <t>2026-653224-0087</t>
  </si>
  <si>
    <t>5700001762570559</t>
  </si>
  <si>
    <t>洛浦县阿其克乡2026年防洪坝以工代赈项目</t>
  </si>
  <si>
    <t>农村基础设施（含产业配套基础设施）</t>
  </si>
  <si>
    <t>洛浦县阿其克乡喀勒台拜勒村</t>
  </si>
  <si>
    <t>新建防洪堤坝0.5公里，高5.8米，宽1米，防洪护坡1.2公里，高3米，宽1米，配套相应防洪护坡建筑物。</t>
  </si>
  <si>
    <t>通过项目实施，解决辖区内农业用水灌溉“用水难、输水损耗大”问题，提升水资源利用效率，保障粮食作物与经济作物稳定生产，助力乡村振兴，改善区域生态环境与村民生产生活条件。</t>
  </si>
  <si>
    <t>洛浦县阿其克乡人民政府</t>
  </si>
  <si>
    <t>88</t>
  </si>
  <si>
    <t>2026-653224-0088</t>
  </si>
  <si>
    <t>5700001762572149</t>
  </si>
  <si>
    <t>洛浦县阿其克乡喀勒台拜勒村2026年边坡防护以工代赈项目</t>
  </si>
  <si>
    <t>新建防洪护坡2.3公里高3米，宽1米，配套相应防洪护坡建筑物。</t>
  </si>
  <si>
    <t>89</t>
  </si>
  <si>
    <t>2026-653224-0089</t>
  </si>
  <si>
    <t>5700001763403914</t>
  </si>
  <si>
    <t>洛浦县阿其克乡2026年入户路硬化以工代赈项目</t>
  </si>
  <si>
    <t>洛浦县阿其克乡比来勒克村、央塔克勒克村</t>
  </si>
  <si>
    <t>新建入户道路道路总长2公里（宽4.5米）路，配套道路附属设施。</t>
  </si>
  <si>
    <t>90</t>
  </si>
  <si>
    <t>2026-653224-0090</t>
  </si>
  <si>
    <t>5700001762574081</t>
  </si>
  <si>
    <t>洛浦县阿其克乡吾鲁格拜勒村水渠建设项目</t>
  </si>
  <si>
    <t>洛浦县阿其克乡吾鲁格拜勒村</t>
  </si>
  <si>
    <r>
      <rPr>
        <sz val="18"/>
        <rFont val="方正仿宋_GB2312"/>
        <charset val="134"/>
      </rPr>
      <t>新建防渗渠6公里，U型80*60厘米水渠，配套相应渠系建筑物。设计流量0.2m</t>
    </r>
    <r>
      <rPr>
        <sz val="18"/>
        <rFont val="宋体"/>
        <charset val="134"/>
      </rPr>
      <t>³</t>
    </r>
    <r>
      <rPr>
        <sz val="18"/>
        <rFont val="方正仿宋_GB2312"/>
        <charset val="134"/>
      </rPr>
      <t>/s</t>
    </r>
  </si>
  <si>
    <t xml:space="preserve">
1.完成数量指标:新建防渗渠6公里，U型80*60厘米水渠，配套相应渠系建筑物。
2.完成时效指标:项目竣工验收合格率达到100%
3.完成社会效益指标:改善灌溉面积不低于1000亩</t>
  </si>
  <si>
    <t>91</t>
  </si>
  <si>
    <t>2026-653224-0091</t>
  </si>
  <si>
    <t>5700001762577919</t>
  </si>
  <si>
    <t>洛浦县阿其克乡央塔克勒克村水渠建设项目</t>
  </si>
  <si>
    <t>洛浦县阿其克乡央塔克勒克村</t>
  </si>
  <si>
    <r>
      <rPr>
        <sz val="18"/>
        <rFont val="方正仿宋_GB2312"/>
        <charset val="134"/>
      </rPr>
      <t>新建防渗渠6.15公里，U型80*60厘米水渠，配套相应渠系建筑物。设计流量0.2m</t>
    </r>
    <r>
      <rPr>
        <sz val="18"/>
        <rFont val="宋体"/>
        <charset val="134"/>
      </rPr>
      <t>³</t>
    </r>
    <r>
      <rPr>
        <sz val="18"/>
        <rFont val="方正仿宋_GB2312"/>
        <charset val="134"/>
      </rPr>
      <t>/s</t>
    </r>
  </si>
  <si>
    <t xml:space="preserve">
1.完成数量指标:新建防渗渠6.15公里，U型80*60厘米水渠，配套相应渠系建筑物。
2.完成时效指标:项目竣工验收合格率达到100%
3.完成社会效益指标:改善灌溉面积不低于1000亩</t>
  </si>
  <si>
    <t>92</t>
  </si>
  <si>
    <t>2026-653224-0092</t>
  </si>
  <si>
    <t>5700001762579796</t>
  </si>
  <si>
    <t>洛浦县阿其克乡喀勒台拜勒村农田灌溉水渠建设项目</t>
  </si>
  <si>
    <r>
      <rPr>
        <sz val="18"/>
        <rFont val="方正仿宋_GB2312"/>
        <charset val="134"/>
      </rPr>
      <t>新建农田灌溉水渠4公里，U型80*60厘米水渠,配套水闸、引水口等附属设施。设计流量0.2m</t>
    </r>
    <r>
      <rPr>
        <sz val="18"/>
        <rFont val="宋体"/>
        <charset val="134"/>
      </rPr>
      <t>³</t>
    </r>
    <r>
      <rPr>
        <sz val="18"/>
        <rFont val="方正仿宋_GB2312"/>
        <charset val="134"/>
      </rPr>
      <t>/s</t>
    </r>
  </si>
  <si>
    <t xml:space="preserve">
1.完成数量指标:新建防渗渠4公里，U型80*60厘米水渠，配套相应渠系建筑物。
2.完成时效指标:项目竣工验收合格率达到100%
3.完成社会效益指标:改善灌溉面积不低于450亩</t>
  </si>
  <si>
    <t>93</t>
  </si>
  <si>
    <t>2026-653224-0093</t>
  </si>
  <si>
    <t>5700001762583891</t>
  </si>
  <si>
    <t>洛浦县阿其克乡特色产业巩固建设项目</t>
  </si>
  <si>
    <t>水产养殖业发展</t>
  </si>
  <si>
    <t>新建1座水产养殖基地，占地30亩，配套相应附属设施。</t>
  </si>
  <si>
    <t xml:space="preserve">
1.完成数量指标：新建1座水产养殖基地，占地30亩，配套相应附属设施。
2.完成时效指标:项目竣工验收合格率达到100%
3.完成社会效益指标:带动就业人数不少于2人次</t>
  </si>
  <si>
    <t>渔业渔政管理局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</si>
</sst>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b/>
      <sz val="16"/>
      <name val="黑体"/>
      <charset val="134"/>
    </font>
    <font>
      <b/>
      <sz val="11"/>
      <name val="宋体"/>
      <charset val="134"/>
      <scheme val="minor"/>
    </font>
    <font>
      <sz val="11"/>
      <name val="宋体"/>
      <charset val="134"/>
      <scheme val="minor"/>
    </font>
    <font>
      <sz val="12"/>
      <name val="宋体"/>
      <charset val="134"/>
      <scheme val="minor"/>
    </font>
    <font>
      <sz val="18"/>
      <name val="宋体"/>
      <charset val="134"/>
      <scheme val="minor"/>
    </font>
    <font>
      <sz val="20"/>
      <name val="方正黑体_GBK"/>
      <charset val="134"/>
    </font>
    <font>
      <b/>
      <sz val="36"/>
      <name val="方正小标宋_GBK"/>
      <charset val="134"/>
    </font>
    <font>
      <b/>
      <sz val="36"/>
      <name val="宋体"/>
      <charset val="134"/>
      <scheme val="minor"/>
    </font>
    <font>
      <b/>
      <sz val="12"/>
      <name val="宋体"/>
      <charset val="134"/>
      <scheme val="minor"/>
    </font>
    <font>
      <b/>
      <sz val="18"/>
      <name val="宋体"/>
      <charset val="134"/>
      <scheme val="minor"/>
    </font>
    <font>
      <sz val="18"/>
      <name val="方正仿宋_GB2312"/>
      <charset val="134"/>
    </font>
    <font>
      <sz val="12"/>
      <name val="方正仿宋_GB2312"/>
      <charset val="134"/>
    </font>
    <font>
      <sz val="18"/>
      <color rgb="FF5F666C"/>
      <name val="方正仿宋_GB2312"/>
      <charset val="134"/>
    </font>
    <font>
      <sz val="17"/>
      <name val="方正仿宋_GB2312"/>
      <charset val="134"/>
    </font>
    <font>
      <sz val="18"/>
      <name val="宋体"/>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8"/>
      <name val="方正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6" fillId="0" borderId="0">
      <alignment vertical="top"/>
    </xf>
    <xf numFmtId="0" fontId="16" fillId="0" borderId="0">
      <alignment vertical="center"/>
    </xf>
    <xf numFmtId="0" fontId="37" fillId="0" borderId="0">
      <alignment vertical="center"/>
    </xf>
  </cellStyleXfs>
  <cellXfs count="4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49" fontId="4"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left" vertical="center" wrapText="1"/>
    </xf>
    <xf numFmtId="0" fontId="7" fillId="0" borderId="0" xfId="0" applyNumberFormat="1" applyFont="1" applyFill="1" applyAlignment="1">
      <alignment horizontal="center" vertical="center" wrapText="1"/>
    </xf>
    <xf numFmtId="0" fontId="7"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5" fillId="0" borderId="2" xfId="0" applyNumberFormat="1" applyFont="1" applyFill="1" applyBorder="1" applyAlignment="1">
      <alignment horizontal="center" vertical="center" wrapText="1"/>
    </xf>
    <xf numFmtId="49" fontId="16"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left" vertical="center" wrapText="1"/>
    </xf>
    <xf numFmtId="0"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11" fillId="0" borderId="2" xfId="0" applyFont="1" applyFill="1" applyBorder="1" applyAlignment="1" quotePrefix="1">
      <alignment horizontal="center" vertical="center" wrapText="1"/>
    </xf>
    <xf numFmtId="0" fontId="13" fillId="0" borderId="2"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5" xfId="49"/>
    <cellStyle name="常规_自治区下达塔城2007年财政扶贫资金项目下达计划表－1048万元" xfId="50"/>
    <cellStyle name="常规 5" xfId="51"/>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1476;&#20029;\2026&#24180;&#39033;&#30446;&#24211;&#24314;&#35774;\&#27931;&#28006;&#21439;2026&#24180;&#39033;&#30446;&#24211;&#35745;&#21010;&#34920;-11.2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分类汇总表"/>
      <sheetName val="洛浦县 (单位分类表)"/>
    </sheetNames>
    <sheetDataSet>
      <sheetData sheetId="0"/>
      <sheetData sheetId="1">
        <row r="2">
          <cell r="H2" t="str">
            <v>填报人：</v>
          </cell>
        </row>
        <row r="2">
          <cell r="U2" t="str">
            <v>填报时间：2025年11月11日</v>
          </cell>
        </row>
        <row r="3">
          <cell r="C3" t="str">
            <v>项目名称</v>
          </cell>
          <cell r="D3" t="str">
            <v>项目类别</v>
          </cell>
          <cell r="E3" t="str">
            <v>建设性质（新建、续建、改扩建）</v>
          </cell>
          <cell r="F3" t="str">
            <v>建设起至期限</v>
          </cell>
          <cell r="G3" t="str">
            <v>实施地点</v>
          </cell>
          <cell r="H3" t="str">
            <v>主要建设任务</v>
          </cell>
          <cell r="I3" t="str">
            <v>单价（万元）</v>
          </cell>
          <cell r="J3" t="str">
            <v>项目建设单位</v>
          </cell>
          <cell r="K3" t="str">
            <v>县级归口部门</v>
          </cell>
          <cell r="L3" t="str">
            <v>项目数</v>
          </cell>
          <cell r="M3" t="str">
            <v>其中</v>
          </cell>
        </row>
        <row r="3">
          <cell r="U3" t="str">
            <v>绩效目标</v>
          </cell>
          <cell r="V3" t="str">
            <v>新增项目数</v>
          </cell>
          <cell r="W3" t="str">
            <v>农业农村局意见建议</v>
          </cell>
          <cell r="X3" t="str">
            <v>自然资源局意见建议</v>
          </cell>
          <cell r="Y3" t="str">
            <v>林业和草原局意见建议</v>
          </cell>
          <cell r="Z3" t="str">
            <v>生态环境局意见建议</v>
          </cell>
          <cell r="AA3" t="str">
            <v>水利局意见建议</v>
          </cell>
          <cell r="AB3" t="str">
            <v>交通局意见建议</v>
          </cell>
          <cell r="AC3" t="str">
            <v>项目必要性</v>
          </cell>
        </row>
        <row r="4">
          <cell r="M4" t="str">
            <v>项目总投资</v>
          </cell>
          <cell r="N4" t="str">
            <v>政府投资（衔接资金）</v>
          </cell>
        </row>
        <row r="5">
          <cell r="N5" t="str">
            <v>小计</v>
          </cell>
          <cell r="O5" t="str">
            <v>截止2025年年底前已安排资金</v>
          </cell>
          <cell r="P5" t="str">
            <v>2026年安排资金合计</v>
          </cell>
        </row>
        <row r="6">
          <cell r="Q6" t="str">
            <v>安排中央衔接补助资金</v>
          </cell>
          <cell r="R6" t="str">
            <v>安排自治区衔接补助资金</v>
          </cell>
          <cell r="S6" t="str">
            <v>安排地方政府债券资金</v>
          </cell>
          <cell r="T6" t="str">
            <v>安排地、县配套资金</v>
          </cell>
        </row>
        <row r="6">
          <cell r="AD6" t="str">
            <v>编辑材料用</v>
          </cell>
        </row>
        <row r="7">
          <cell r="L7">
            <v>92</v>
          </cell>
          <cell r="M7">
            <v>78448.96</v>
          </cell>
          <cell r="N7">
            <v>78448.96</v>
          </cell>
          <cell r="O7">
            <v>0</v>
          </cell>
          <cell r="P7">
            <v>78448.96</v>
          </cell>
          <cell r="Q7">
            <v>58189.96</v>
          </cell>
          <cell r="R7">
            <v>20259</v>
          </cell>
          <cell r="S7">
            <v>0</v>
          </cell>
          <cell r="T7">
            <v>0</v>
          </cell>
        </row>
        <row r="7">
          <cell r="V7">
            <v>26</v>
          </cell>
        </row>
        <row r="8">
          <cell r="L8">
            <v>4</v>
          </cell>
          <cell r="M8">
            <v>13540</v>
          </cell>
          <cell r="N8">
            <v>13540</v>
          </cell>
          <cell r="O8">
            <v>0</v>
          </cell>
          <cell r="P8">
            <v>13540</v>
          </cell>
          <cell r="Q8">
            <v>13540</v>
          </cell>
          <cell r="R8">
            <v>0</v>
          </cell>
          <cell r="S8">
            <v>0</v>
          </cell>
          <cell r="T8">
            <v>0</v>
          </cell>
        </row>
        <row r="8">
          <cell r="V8">
            <v>0</v>
          </cell>
        </row>
        <row r="9">
          <cell r="C9" t="str">
            <v>洛浦县2026年小额贷款贴息项目</v>
          </cell>
          <cell r="D9" t="str">
            <v>产业发展类</v>
          </cell>
          <cell r="E9" t="str">
            <v>新建</v>
          </cell>
          <cell r="F9" t="str">
            <v>2026.01-2026.12</v>
          </cell>
          <cell r="G9" t="str">
            <v>洛浦县布亚乡、恰尔巴格镇、山普鲁镇、纳瓦乡、杭桂镇、多鲁镇、洛浦镇、拜什托格拉克乡、阿其克乡、街办、工业园区</v>
          </cell>
          <cell r="H9" t="str">
            <v>用于全县申请脱贫人口小额贷款贴息，申请人员是全县建档立卡脱贫人口、监测人口，贴息利率按照金融机构发放脱贫人口小额贷款时利率。</v>
          </cell>
        </row>
        <row r="9">
          <cell r="J9" t="str">
            <v>洛浦县农业农村局</v>
          </cell>
          <cell r="K9" t="str">
            <v>洛浦县农业农村局</v>
          </cell>
          <cell r="L9">
            <v>1</v>
          </cell>
          <cell r="M9">
            <v>1000</v>
          </cell>
          <cell r="N9">
            <v>1000</v>
          </cell>
        </row>
        <row r="9">
          <cell r="P9">
            <v>1000</v>
          </cell>
          <cell r="Q9">
            <v>1000</v>
          </cell>
        </row>
        <row r="9">
          <cell r="U9" t="str">
            <v>用于全县脱贫人口、监测人口小额信贷贴息资金，鼓励和引导脱贫人口和监测对象发展特色优势产业实现持续稳定增收。</v>
          </cell>
        </row>
        <row r="9">
          <cell r="W9" t="str">
            <v>建议第一批实施</v>
          </cell>
          <cell r="X9" t="str">
            <v>不涉及用地</v>
          </cell>
          <cell r="Y9" t="str">
            <v>不涉及占地</v>
          </cell>
          <cell r="Z9" t="str">
            <v>不涉及占地</v>
          </cell>
        </row>
        <row r="9">
          <cell r="AB9" t="str">
            <v>不涉及占地</v>
          </cell>
        </row>
        <row r="9">
          <cell r="AD9" t="str">
            <v>第一批</v>
          </cell>
        </row>
        <row r="10">
          <cell r="C10" t="str">
            <v>洛浦县2026年项目管理费</v>
          </cell>
          <cell r="D10" t="str">
            <v>其他类</v>
          </cell>
          <cell r="E10" t="str">
            <v>新建</v>
          </cell>
          <cell r="F10" t="str">
            <v>2026.01-2026.12</v>
          </cell>
          <cell r="G10" t="str">
            <v>洛浦县布亚乡、恰尔巴格镇、山普鲁镇、纳瓦乡、杭桂镇、多鲁镇、洛浦镇、拜什托格拉克乡、阿其克乡、街办、工业园区</v>
          </cell>
          <cell r="H10" t="str">
            <v>按照衔接资金管理费使用要求列支，主要用于项目前期设计、评审、招标、监理、以及验收等与项目管理相关的支出。</v>
          </cell>
        </row>
        <row r="10">
          <cell r="J10" t="str">
            <v>洛浦县农业农村局</v>
          </cell>
          <cell r="K10" t="str">
            <v>洛浦县农业农村局</v>
          </cell>
          <cell r="L10">
            <v>1</v>
          </cell>
          <cell r="M10">
            <v>350</v>
          </cell>
          <cell r="N10">
            <v>350</v>
          </cell>
        </row>
        <row r="10">
          <cell r="P10">
            <v>350</v>
          </cell>
          <cell r="Q10">
            <v>350</v>
          </cell>
        </row>
        <row r="10">
          <cell r="U10" t="str">
            <v>通过聘请项目管理公司，可以有效提高项目的效率和质量，防范化解潜在风险，确保项目按时在预算内完成。</v>
          </cell>
        </row>
        <row r="10">
          <cell r="W10" t="str">
            <v>建议第一批实施</v>
          </cell>
          <cell r="X10" t="str">
            <v>不涉及用地</v>
          </cell>
          <cell r="Y10" t="str">
            <v>不涉及占地</v>
          </cell>
          <cell r="Z10" t="str">
            <v>不涉及占地</v>
          </cell>
        </row>
        <row r="10">
          <cell r="AB10" t="str">
            <v>不涉及占地</v>
          </cell>
        </row>
        <row r="10">
          <cell r="AD10" t="str">
            <v>第一批</v>
          </cell>
        </row>
        <row r="11">
          <cell r="C11" t="str">
            <v>洛浦县2026年支持发展畜牧业产业到户项目</v>
          </cell>
          <cell r="D11" t="str">
            <v>产业发展类</v>
          </cell>
          <cell r="E11" t="str">
            <v>新建</v>
          </cell>
          <cell r="F11" t="str">
            <v>2026.01-2026.12</v>
          </cell>
          <cell r="G11" t="str">
            <v>洛浦县布亚乡、恰尔巴格镇、纳瓦乡、山普鲁镇、杭桂镇、多鲁镇、洛浦镇、拜什托格拉克乡、阿其克乡、街办、工业园区</v>
          </cell>
          <cell r="H11" t="str">
            <v>新增能繁母牛8400头，补助资金3360万元；自繁自有母牛补助9700头，补助资金2910万元；母牛性控冻精配种并定胎980头，补助资金18.4万元。新增能繁母羊11000只，补助资金440万元；自繁自育母羊补助61000只，补助资金1830万元。新增能繁母驴90只，补助资金36万元；自繁新增母驴60只，补助资金18万元。新增能繁母骆驼900只，补助资金360万元；自繁新增母骆驼107只，补助资金32.1万元。养殖鸡鸭、鹅、肉鸽165400羽，补助资金157.7万元；新建青贮窖800座，补助资金80万元；改造青贮窖2070座，补助资金103.5万元；养殖圈舍改造1223座，补助资金122.3万元。接受常规病种免疫、药浴驱虫、环境消杀等有偿畜牧兽医社会化服务的养殖户1600户，补助资金32万元。</v>
          </cell>
        </row>
        <row r="11">
          <cell r="J11" t="str">
            <v>洛浦县农业农村局</v>
          </cell>
          <cell r="K11" t="str">
            <v>洛浦县农业农村局</v>
          </cell>
          <cell r="L11">
            <v>1</v>
          </cell>
          <cell r="M11">
            <v>9500</v>
          </cell>
          <cell r="N11">
            <v>9500</v>
          </cell>
        </row>
        <row r="11">
          <cell r="P11">
            <v>9500</v>
          </cell>
          <cell r="Q11">
            <v>9500</v>
          </cell>
        </row>
        <row r="11">
          <cell r="U11" t="str">
            <v>激励和引导脱贫人口和监测对象发展养殖业，助力实现持续增收。</v>
          </cell>
        </row>
        <row r="11">
          <cell r="W11" t="str">
            <v>建议第一批实施</v>
          </cell>
          <cell r="X11" t="str">
            <v>不涉及用地</v>
          </cell>
          <cell r="Y11" t="str">
            <v>不涉及占地</v>
          </cell>
          <cell r="Z11" t="str">
            <v>不涉及占地</v>
          </cell>
        </row>
        <row r="11">
          <cell r="AB11" t="str">
            <v>不涉及占地</v>
          </cell>
        </row>
        <row r="11">
          <cell r="AD11" t="str">
            <v>第一批</v>
          </cell>
        </row>
        <row r="12">
          <cell r="C12" t="str">
            <v>洛浦县2026年支持发展种植业到户项目</v>
          </cell>
          <cell r="D12" t="str">
            <v>产业发展类</v>
          </cell>
          <cell r="E12" t="str">
            <v>新建</v>
          </cell>
          <cell r="F12" t="str">
            <v>2026.01-2026.12</v>
          </cell>
          <cell r="G12" t="str">
            <v>洛浦县布亚乡、恰尔巴格镇、山普鲁镇、纳瓦乡、杭桂镇、多鲁镇、洛浦镇、拜什托格拉克乡、阿其克乡、街办、工业园区</v>
          </cell>
          <cell r="H12" t="str">
            <v>种植小麦8万亩，补助资金1274万元；种植玉米1.768万亩，补助资金253万元；深松整地5.2万亩，补助79万元；秸秆还田0.05万亩，补助资金1万元；积造有机肥12.3万立方米，补助358万元；关键技术运用（滴灌）0.035万亩，补助1.05万元；设施农业大棚购置菜苗60亩，补助2.7万元；</v>
          </cell>
        </row>
        <row r="12">
          <cell r="J12" t="str">
            <v>洛浦县农业农村局</v>
          </cell>
          <cell r="K12" t="str">
            <v>洛浦县农业农村局</v>
          </cell>
          <cell r="L12">
            <v>1</v>
          </cell>
          <cell r="M12">
            <v>2690</v>
          </cell>
          <cell r="N12">
            <v>2690</v>
          </cell>
        </row>
        <row r="12">
          <cell r="P12">
            <v>2690</v>
          </cell>
          <cell r="Q12">
            <v>2690</v>
          </cell>
        </row>
        <row r="12">
          <cell r="U12" t="str">
            <v>激励和引导脱贫人口和监测对象发展种植业，助力实现持续增收。</v>
          </cell>
        </row>
        <row r="12">
          <cell r="W12" t="str">
            <v>建议第一批实施</v>
          </cell>
          <cell r="X12" t="str">
            <v>不涉及用地</v>
          </cell>
          <cell r="Y12" t="str">
            <v>不涉及占地</v>
          </cell>
          <cell r="Z12" t="str">
            <v>不涉及占地</v>
          </cell>
        </row>
        <row r="12">
          <cell r="AB12" t="str">
            <v>不涉及占地</v>
          </cell>
        </row>
        <row r="12">
          <cell r="AD12" t="str">
            <v>第一批</v>
          </cell>
        </row>
        <row r="13">
          <cell r="L13">
            <v>1</v>
          </cell>
          <cell r="M13">
            <v>900</v>
          </cell>
          <cell r="N13">
            <v>900</v>
          </cell>
          <cell r="O13">
            <v>0</v>
          </cell>
          <cell r="P13">
            <v>900</v>
          </cell>
          <cell r="Q13">
            <v>900</v>
          </cell>
          <cell r="R13">
            <v>0</v>
          </cell>
          <cell r="S13">
            <v>0</v>
          </cell>
          <cell r="T13">
            <v>0</v>
          </cell>
        </row>
        <row r="13">
          <cell r="V13">
            <v>0</v>
          </cell>
        </row>
        <row r="14">
          <cell r="C14" t="str">
            <v>洛浦县2026年推动产业帮扶精准到户促进农民持续增收林果业项目</v>
          </cell>
          <cell r="D14" t="str">
            <v>产业发展类</v>
          </cell>
          <cell r="E14" t="str">
            <v>新建</v>
          </cell>
          <cell r="F14" t="str">
            <v>2026.01-2026.12</v>
          </cell>
          <cell r="G14" t="str">
            <v>洛浦县布亚乡、恰尔巴格镇、山普鲁镇、纳瓦乡、杭桂镇、多鲁镇、洛浦镇、拜什托格拉克乡、阿其克乡、街办、工业园区</v>
          </cell>
          <cell r="H14" t="str">
            <v>（一）林果业。林果种植面积在1亩以上的，对种植各关键环节、薄弱环节给予适当补助。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v>
          </cell>
        </row>
        <row r="14">
          <cell r="J14" t="str">
            <v>洛浦县林业和草原局</v>
          </cell>
          <cell r="K14" t="str">
            <v>洛浦县林业和草原局</v>
          </cell>
          <cell r="L14">
            <v>1</v>
          </cell>
          <cell r="M14">
            <v>900</v>
          </cell>
          <cell r="N14">
            <v>900</v>
          </cell>
        </row>
        <row r="14">
          <cell r="P14">
            <v>900</v>
          </cell>
          <cell r="Q14">
            <v>900</v>
          </cell>
        </row>
        <row r="14">
          <cell r="U14" t="str">
            <v>激励和引导脱贫人口和监测对象发展特色林果，助力实现持续增收。</v>
          </cell>
        </row>
        <row r="14">
          <cell r="W14" t="str">
            <v>建议第一批实施</v>
          </cell>
          <cell r="X14" t="str">
            <v>不涉及用地</v>
          </cell>
          <cell r="Y14" t="str">
            <v>不涉及占地</v>
          </cell>
          <cell r="Z14" t="str">
            <v>不涉及占地</v>
          </cell>
        </row>
        <row r="14">
          <cell r="AB14" t="str">
            <v>不涉及占地</v>
          </cell>
        </row>
        <row r="14">
          <cell r="AD14" t="str">
            <v>第一批</v>
          </cell>
        </row>
        <row r="15">
          <cell r="L15">
            <v>2</v>
          </cell>
          <cell r="M15">
            <v>7650</v>
          </cell>
          <cell r="N15">
            <v>7650</v>
          </cell>
          <cell r="O15">
            <v>0</v>
          </cell>
          <cell r="P15">
            <v>7650</v>
          </cell>
          <cell r="Q15">
            <v>7470</v>
          </cell>
          <cell r="R15">
            <v>180</v>
          </cell>
          <cell r="S15">
            <v>0</v>
          </cell>
          <cell r="T15">
            <v>0</v>
          </cell>
        </row>
        <row r="15">
          <cell r="V15">
            <v>0</v>
          </cell>
        </row>
        <row r="16">
          <cell r="C16" t="str">
            <v>洛浦县2026年脱贫人口（含监测对象）公共服务岗位补助项目</v>
          </cell>
          <cell r="D16" t="str">
            <v>就业类</v>
          </cell>
          <cell r="E16" t="str">
            <v>新建</v>
          </cell>
          <cell r="F16" t="str">
            <v>2026.01-2026.12</v>
          </cell>
          <cell r="G16" t="str">
            <v>洛浦县布亚乡、恰尔巴格镇、山普鲁镇、纳瓦乡、杭桂镇、多鲁镇、洛浦镇、拜什托格拉克乡、阿其克乡、街办、工业园区</v>
          </cell>
          <cell r="H16" t="str">
            <v>从全县县域内脱贫人口（含监测户）就业对象中筛选出符合享受衔接资金补助的公共服务岗位人员提供岗位予以补助，共计3500人（按每月实际在岗人数为准），每人每月补助1750元（依据和田地区最低工资标准）</v>
          </cell>
        </row>
        <row r="16">
          <cell r="J16" t="str">
            <v>洛浦县人力资源和社会保障局</v>
          </cell>
          <cell r="K16" t="str">
            <v>洛浦县人力资源和社会保障局</v>
          </cell>
          <cell r="L16">
            <v>1</v>
          </cell>
          <cell r="M16">
            <v>7350</v>
          </cell>
          <cell r="N16">
            <v>7350</v>
          </cell>
        </row>
        <row r="16">
          <cell r="P16">
            <v>7350</v>
          </cell>
          <cell r="Q16">
            <v>7350</v>
          </cell>
        </row>
        <row r="16">
          <cell r="U16" t="str">
            <v>通过实施本项目，有效改善脱贫人口生活条件，持续稳定脱贫人口就业，本项目覆盖受益脱贫人口数3500人，带动增加脱贫人口全年总收入7350万元。激励和引导公益性岗位中的脱贫人口（含监测对象）就业增收，持续巩固脱贫攻坚成果，助力乡村全面振兴。</v>
          </cell>
        </row>
        <row r="16">
          <cell r="W16" t="str">
            <v>建议第一批实施</v>
          </cell>
          <cell r="X16" t="str">
            <v>不涉及用地</v>
          </cell>
          <cell r="Y16" t="str">
            <v>不涉及占地</v>
          </cell>
          <cell r="Z16" t="str">
            <v>不涉及占地</v>
          </cell>
        </row>
        <row r="16">
          <cell r="AB16" t="str">
            <v>不涉及占地</v>
          </cell>
        </row>
        <row r="16">
          <cell r="AD16" t="str">
            <v>第一批</v>
          </cell>
        </row>
        <row r="17">
          <cell r="C17" t="str">
            <v>洛浦县2026年支持稳岗就业一次性交通补助项目</v>
          </cell>
          <cell r="D17" t="str">
            <v>就业类</v>
          </cell>
          <cell r="E17" t="str">
            <v>新建</v>
          </cell>
          <cell r="F17" t="str">
            <v>2026.01-2026.12</v>
          </cell>
          <cell r="G17" t="str">
            <v>洛浦县布亚乡、恰尔巴格镇、山普鲁镇、纳瓦乡、杭桂镇、多鲁镇、洛浦镇、拜什托格拉克乡、阿其克乡、街办、工业园区</v>
          </cell>
          <cell r="H17" t="str">
            <v>对脱贫人口和监测对象连续外出务工就业3个月以上的，给予一次性交通补助。其中：跨省外出务工就业人员从中央衔接资金中按照每人不超过2000元的标准给予补助，疆内跨地州市（含兵团）外出务工就业人员从自治区衔接资金中按照每人不超过1000元的标准给予补助。</v>
          </cell>
        </row>
        <row r="17">
          <cell r="J17" t="str">
            <v>洛浦县人力资源和社会保障局</v>
          </cell>
          <cell r="K17" t="str">
            <v>洛浦县人力资源和社会保障局</v>
          </cell>
          <cell r="L17">
            <v>1</v>
          </cell>
          <cell r="M17">
            <v>300</v>
          </cell>
          <cell r="N17">
            <v>300</v>
          </cell>
        </row>
        <row r="17">
          <cell r="P17">
            <v>300</v>
          </cell>
          <cell r="Q17">
            <v>120</v>
          </cell>
          <cell r="R17">
            <v>180</v>
          </cell>
        </row>
        <row r="17">
          <cell r="U17" t="str">
            <v>通过实施本项目，提高外出务工人员工作积极性，促进稳定就业增收。本项目覆盖受益脱贫人口数2875人，覆盖受益脱贫户数2875户，带动增加脱贫人口全年总收入300万元。</v>
          </cell>
        </row>
        <row r="17">
          <cell r="W17" t="str">
            <v>建议第一批实施</v>
          </cell>
          <cell r="X17" t="str">
            <v>不涉及用地</v>
          </cell>
          <cell r="Y17" t="str">
            <v>不涉及占地</v>
          </cell>
          <cell r="Z17" t="str">
            <v>不涉及占地</v>
          </cell>
        </row>
        <row r="17">
          <cell r="AB17" t="str">
            <v>不涉及占地</v>
          </cell>
        </row>
        <row r="17">
          <cell r="AD17" t="str">
            <v>第一批</v>
          </cell>
        </row>
        <row r="18">
          <cell r="L18">
            <v>1</v>
          </cell>
          <cell r="M18">
            <v>150</v>
          </cell>
          <cell r="N18">
            <v>150</v>
          </cell>
          <cell r="O18">
            <v>0</v>
          </cell>
          <cell r="P18">
            <v>150</v>
          </cell>
          <cell r="Q18">
            <v>150</v>
          </cell>
          <cell r="R18">
            <v>0</v>
          </cell>
          <cell r="S18">
            <v>0</v>
          </cell>
          <cell r="T18">
            <v>0</v>
          </cell>
        </row>
        <row r="18">
          <cell r="V18">
            <v>0</v>
          </cell>
        </row>
        <row r="19">
          <cell r="C19" t="str">
            <v>洛浦县2026年支持自主创业补助项目</v>
          </cell>
          <cell r="D19" t="str">
            <v>就业类</v>
          </cell>
          <cell r="E19" t="str">
            <v>新建</v>
          </cell>
          <cell r="F19" t="str">
            <v>2026.06-2026.12</v>
          </cell>
          <cell r="G19" t="str">
            <v>洛浦县布亚乡、恰尔巴格镇、山普鲁镇、纳瓦乡、杭桂镇、多鲁镇、洛浦镇、拜什托格拉克乡、阿其克乡、街办、工业园区</v>
          </cell>
          <cell r="H19" t="str">
            <v>对历年来依法取得营业执照、相关资质或营业许可，从事特色手工产品制作、食品加工、农业农村生产生活服务等经营活动，生产或经营面积在20平方米（含）以上，2026年正常经营至少6个月的，按照不超过2000元标准给予一次性补助；生产或经营面积不足20㎡（包括餐车、零售点等移动摊位），2026年正常经营至少3个月的，按照不超过1000元的标准给予一次性补助。</v>
          </cell>
        </row>
        <row r="19">
          <cell r="J19" t="str">
            <v>洛浦县市场监督管理局</v>
          </cell>
          <cell r="K19" t="str">
            <v>洛浦县市场监督管理局</v>
          </cell>
          <cell r="L19">
            <v>1</v>
          </cell>
          <cell r="M19">
            <v>150</v>
          </cell>
          <cell r="N19">
            <v>150</v>
          </cell>
        </row>
        <row r="19">
          <cell r="P19">
            <v>150</v>
          </cell>
          <cell r="Q19">
            <v>150</v>
          </cell>
        </row>
        <row r="19">
          <cell r="U19" t="str">
            <v>通过实施本项目，有效改善脱贫人口（监测对象）生活条件，不断提高脱贫人口（监测对象）工作积极性。</v>
          </cell>
        </row>
        <row r="19">
          <cell r="W19" t="str">
            <v>建议第一批实施</v>
          </cell>
          <cell r="X19" t="str">
            <v>不涉及用地</v>
          </cell>
          <cell r="Y19" t="str">
            <v>不涉及占地</v>
          </cell>
          <cell r="Z19" t="str">
            <v>不涉及占地</v>
          </cell>
        </row>
        <row r="19">
          <cell r="AB19" t="str">
            <v>不涉及占地</v>
          </cell>
        </row>
        <row r="19">
          <cell r="AD19" t="str">
            <v>第一批</v>
          </cell>
        </row>
        <row r="20">
          <cell r="L20">
            <v>1</v>
          </cell>
          <cell r="M20">
            <v>350.7</v>
          </cell>
          <cell r="N20">
            <v>350.7</v>
          </cell>
          <cell r="O20">
            <v>0</v>
          </cell>
          <cell r="P20">
            <v>350.7</v>
          </cell>
          <cell r="Q20">
            <v>350.7</v>
          </cell>
          <cell r="R20">
            <v>0</v>
          </cell>
          <cell r="S20">
            <v>0</v>
          </cell>
          <cell r="T20">
            <v>0</v>
          </cell>
        </row>
        <row r="20">
          <cell r="V20">
            <v>0</v>
          </cell>
        </row>
        <row r="21">
          <cell r="C21" t="str">
            <v>洛浦县2026年易地搬迁地方政府债券贴息补助项目</v>
          </cell>
          <cell r="D21" t="str">
            <v>易地搬迁后扶类</v>
          </cell>
          <cell r="E21" t="str">
            <v>新建</v>
          </cell>
          <cell r="F21" t="str">
            <v>2026.01-2026.12</v>
          </cell>
          <cell r="G21" t="str">
            <v>洛浦县</v>
          </cell>
          <cell r="H21" t="str">
            <v>2019年洛浦县发改委实施的易地搬迁项目2个，一是洛浦县易地搬迁公共服务设施及产业配套项目，项目资金2466万元；二是和田地区洛浦县2019年易地搬迁项目，项目资金7554万元，均为扶贫易地搬迁地方政府一般债卷资金，站卷发行利率3.5%，债券期限10年，付息方式半年一次。经测算，以上2个项目每年利息350.7万元，2026年1月支付一次，2026年7月支付一次。</v>
          </cell>
        </row>
        <row r="21">
          <cell r="J21" t="str">
            <v>洛浦县财政局</v>
          </cell>
          <cell r="K21" t="str">
            <v>洛浦县财政局</v>
          </cell>
          <cell r="L21">
            <v>1</v>
          </cell>
          <cell r="M21">
            <v>350.7</v>
          </cell>
          <cell r="N21">
            <v>350.7</v>
          </cell>
        </row>
        <row r="21">
          <cell r="P21">
            <v>350.7</v>
          </cell>
          <cell r="Q21">
            <v>350.7</v>
          </cell>
        </row>
        <row r="21">
          <cell r="U21" t="str">
            <v>通过实施贴息补助，确保地方政府易地扶贫搬迁贷款债劵利息按时足额支付，有效防范债务风险，缓解地方财政压力，保障异地搬迁项目后续工作平稳开展。</v>
          </cell>
        </row>
        <row r="21">
          <cell r="W21" t="str">
            <v>建议第一批实施</v>
          </cell>
          <cell r="X21" t="str">
            <v>不涉及用地</v>
          </cell>
          <cell r="Y21" t="str">
            <v>不涉及占地</v>
          </cell>
          <cell r="Z21" t="str">
            <v>不涉及占地</v>
          </cell>
        </row>
        <row r="21">
          <cell r="AB21" t="str">
            <v>不涉及占地</v>
          </cell>
          <cell r="AC21" t="str">
            <v>1. 缓解地方财政利息压力，保障债务风险可控：2个项目总投资10020万元，全部依赖地方政府一般债券资金，按3.5%年利率计算，每年需支付利息350.7万元，且2026年需分两次集中兑付。通过贴息补助可直接分担县级财政利息支出，避免因集中付息导致的短期财政压力，降低地方政府债务风险，确保财政资金统筹用于安置区后续发展。2. 优化债券资金使用效益，聚焦安置区核心需求：项目资金主要用于公共服务设施及产业配套建设，是保障搬迁群众“稳得住”的关键。贴息补助无需额外增加地方筹资压力，可将节省的财政资金定向投入安置区就业培训、产业扶持、设施维护等后续保障工作，延伸债券资金使用链条，提升“资金—项目—民生”的转化效率。</v>
          </cell>
          <cell r="AD21" t="str">
            <v>第一批</v>
          </cell>
        </row>
        <row r="22">
          <cell r="L22">
            <v>1</v>
          </cell>
          <cell r="M22">
            <v>2400</v>
          </cell>
          <cell r="N22">
            <v>2400</v>
          </cell>
          <cell r="O22">
            <v>0</v>
          </cell>
          <cell r="P22">
            <v>2400</v>
          </cell>
          <cell r="Q22">
            <v>2400</v>
          </cell>
          <cell r="R22">
            <v>0</v>
          </cell>
          <cell r="S22">
            <v>0</v>
          </cell>
          <cell r="T22">
            <v>0</v>
          </cell>
        </row>
        <row r="22">
          <cell r="V22">
            <v>0</v>
          </cell>
        </row>
        <row r="23">
          <cell r="C23" t="str">
            <v>洛浦县2026年雨露计划资助项目</v>
          </cell>
          <cell r="D23" t="str">
            <v>巩固拓展脱贫攻坚成果类</v>
          </cell>
          <cell r="E23" t="str">
            <v>新建</v>
          </cell>
          <cell r="F23" t="str">
            <v>2026.01-2026.12</v>
          </cell>
          <cell r="G23" t="str">
            <v>洛浦县布亚乡、恰尔巴格镇、山普鲁镇、纳瓦乡、杭桂镇、多鲁镇、洛浦镇、拜什托格拉克乡、阿其克乡、街办、工业园区</v>
          </cell>
          <cell r="H23" t="str">
            <v>投入财政衔接乡村振兴补助资金2400万元，按照3000元/生/学年的标准，资助洛浦县原建档立卡已脱贫、监测户家庭接受中等职业教育（含普通中专、成人中专、职业高中、技工院校）、高等职业教育应往届大中专学生8000名。</v>
          </cell>
        </row>
        <row r="23">
          <cell r="J23" t="str">
            <v>洛浦县教育局</v>
          </cell>
          <cell r="K23" t="str">
            <v>洛浦县教育局</v>
          </cell>
          <cell r="L23">
            <v>1</v>
          </cell>
          <cell r="M23">
            <v>2400</v>
          </cell>
          <cell r="N23">
            <v>2400</v>
          </cell>
        </row>
        <row r="23">
          <cell r="P23">
            <v>2400</v>
          </cell>
          <cell r="Q23">
            <v>2400</v>
          </cell>
        </row>
        <row r="23">
          <cell r="U23" t="str">
            <v>进一步巩固和拓展脱贫成果同乡村振兴有效衔接，对8000名建档立卡已脱贫、“三类户”家庭子女接受中等职业教育、高等职业教育应往届大中专学生予以补助，确保其有学上、上好学、顺利毕业，及时掌握一技之长，通过资助使学生全身心投入学校学习、扎实掌握职业技能，积极稳妥就业、实现稳定增收致富。</v>
          </cell>
        </row>
        <row r="23">
          <cell r="W23" t="str">
            <v>建议第一批实施</v>
          </cell>
          <cell r="X23" t="str">
            <v>不涉及用地</v>
          </cell>
          <cell r="Y23" t="str">
            <v>不涉及占地</v>
          </cell>
          <cell r="Z23" t="str">
            <v>不涉及占地</v>
          </cell>
        </row>
        <row r="23">
          <cell r="AB23" t="str">
            <v>不涉及占地</v>
          </cell>
        </row>
        <row r="23">
          <cell r="AD23" t="str">
            <v>第一批</v>
          </cell>
        </row>
        <row r="24">
          <cell r="L24">
            <v>3</v>
          </cell>
          <cell r="M24">
            <v>4695</v>
          </cell>
          <cell r="N24">
            <v>4695</v>
          </cell>
          <cell r="O24">
            <v>0</v>
          </cell>
          <cell r="P24">
            <v>4695</v>
          </cell>
          <cell r="Q24">
            <v>0</v>
          </cell>
          <cell r="R24">
            <v>4695</v>
          </cell>
          <cell r="S24">
            <v>0</v>
          </cell>
          <cell r="T24">
            <v>0</v>
          </cell>
        </row>
        <row r="24">
          <cell r="V24">
            <v>0</v>
          </cell>
        </row>
        <row r="25">
          <cell r="C25" t="str">
            <v>洛浦县农村公路日常护管员项目</v>
          </cell>
          <cell r="D25" t="str">
            <v>就业类</v>
          </cell>
          <cell r="E25" t="str">
            <v>新建</v>
          </cell>
          <cell r="F25" t="str">
            <v>2026.01-2026.12</v>
          </cell>
          <cell r="G25" t="str">
            <v>洛浦县布亚乡、恰尔巴格镇、山普鲁镇、纳瓦乡、杭桂镇、多鲁镇、洛浦镇、拜什托格拉克乡、阿其克乡</v>
          </cell>
          <cell r="H25" t="str">
            <v>为全县950名护路员发放劳务补助。</v>
          </cell>
        </row>
        <row r="25">
          <cell r="J25" t="str">
            <v>洛浦县交通运输局</v>
          </cell>
          <cell r="K25" t="str">
            <v>洛浦县交通运输局</v>
          </cell>
          <cell r="L25">
            <v>1</v>
          </cell>
          <cell r="M25">
            <v>1140</v>
          </cell>
          <cell r="N25">
            <v>1140</v>
          </cell>
        </row>
        <row r="25">
          <cell r="P25">
            <v>1140</v>
          </cell>
        </row>
        <row r="25">
          <cell r="R25">
            <v>1140</v>
          </cell>
        </row>
        <row r="25">
          <cell r="U25" t="str">
            <v>通过护路员解决950个岗位，每人每年补助1.2万元。</v>
          </cell>
        </row>
        <row r="25">
          <cell r="W25" t="str">
            <v>建议第一批实施，同时交通局与自治区、地区交通局对接，2026年是否还有该政策，是否能实施该项目，若无相关政策，人员是否纳入人社局公益性岗位项目计划。</v>
          </cell>
          <cell r="X25" t="str">
            <v>不涉及用地</v>
          </cell>
          <cell r="Y25" t="str">
            <v>不涉及占地</v>
          </cell>
          <cell r="Z25" t="str">
            <v>不涉及占地</v>
          </cell>
        </row>
        <row r="25">
          <cell r="AB25" t="str">
            <v>不涉及占地</v>
          </cell>
        </row>
        <row r="25">
          <cell r="AD25" t="str">
            <v>第一批</v>
          </cell>
        </row>
        <row r="26">
          <cell r="C26" t="str">
            <v>洛浦县洛浦镇、纳瓦乡农村公路建设项目</v>
          </cell>
          <cell r="D26" t="str">
            <v>乡村建设类</v>
          </cell>
          <cell r="E26" t="str">
            <v>改建</v>
          </cell>
          <cell r="F26" t="str">
            <v>2026.03-2026.09</v>
          </cell>
          <cell r="G26" t="str">
            <v>洛浦县洛浦镇、纳瓦乡</v>
          </cell>
          <cell r="H26" t="str">
            <v>修建道路全长33.5km，公路等级为四级公路，建设内容包括：路基工程、路面工程、涵洞工程、交通安全及附属设施工程。路面宽度为3.0米-6.0米，路基宽度为3.5米-6.5米。</v>
          </cell>
          <cell r="I26">
            <v>38.8059701492537</v>
          </cell>
          <cell r="J26" t="str">
            <v>洛浦县交通运输局</v>
          </cell>
          <cell r="K26" t="str">
            <v>洛浦县交通运输局</v>
          </cell>
          <cell r="L26">
            <v>1</v>
          </cell>
          <cell r="M26">
            <v>1300</v>
          </cell>
          <cell r="N26">
            <v>1300</v>
          </cell>
        </row>
        <row r="26">
          <cell r="P26">
            <v>1300</v>
          </cell>
        </row>
        <row r="26">
          <cell r="R26">
            <v>1300</v>
          </cell>
        </row>
        <row r="26">
          <cell r="U26" t="str">
            <v>本项目的实施将进一步改善项目路线区域农村路网结构，提高路网服务水平；改善区域交通环境，促进相关村镇与县、市城市协调发展，改善沿线居民生活环境，提高生活质量，增加经济收入</v>
          </cell>
        </row>
        <row r="26">
          <cell r="W26" t="str">
            <v>建议第一批实施</v>
          </cell>
          <cell r="X26" t="str">
            <v>纳瓦乡喀哈那村，纳瓦村，洛浦镇克喀什村，巴什恰帕勒村，阿恰勒村，恰帕勒兰干村，加依托格拉克村等8个村道路占基本农田，不符合三区三线规定。洛浦镇和纳瓦乡占一般耕地，应对耕地进行避让，确实无法避让的依法依规办理用地手续。</v>
          </cell>
          <cell r="Y26" t="str">
            <v>洛浦镇道路涉及乔木林地8.4亩，其他草地1.7亩，
其他林地0.2亩。我局意见：建议办理使用林地，使用草地手续</v>
          </cell>
        </row>
        <row r="26">
          <cell r="AB26" t="str">
            <v>因两个项目路基土方量不一样，照面工程量多，因此造价不一致。</v>
          </cell>
        </row>
        <row r="26">
          <cell r="AD26" t="str">
            <v>第一批</v>
          </cell>
        </row>
        <row r="27">
          <cell r="C27" t="str">
            <v>洛浦县2026年农村公路提升改造建设项目</v>
          </cell>
          <cell r="D27" t="str">
            <v>乡村建设类</v>
          </cell>
          <cell r="E27" t="str">
            <v>改建</v>
          </cell>
          <cell r="F27" t="str">
            <v>2026.03-2026.09</v>
          </cell>
          <cell r="G27" t="str">
            <v>洛浦县恰尔巴格镇、杭桂镇</v>
          </cell>
          <cell r="H27" t="str">
            <v>修建道路全长48.77公里，公路等级为四级公路，建设内容包括：路基工程、路面工程、涵洞工程、交通安全及附属设施工程。路基宽度为4.0米-6.5米，路面宽度为3.5米-6.0米。</v>
          </cell>
          <cell r="I27">
            <v>46.2374410498257</v>
          </cell>
          <cell r="J27" t="str">
            <v>洛浦县交通运输局</v>
          </cell>
          <cell r="K27" t="str">
            <v>洛浦县交通运输局</v>
          </cell>
          <cell r="L27">
            <v>1</v>
          </cell>
          <cell r="M27">
            <v>2255</v>
          </cell>
          <cell r="N27">
            <v>2255</v>
          </cell>
        </row>
        <row r="27">
          <cell r="P27">
            <v>2255</v>
          </cell>
        </row>
        <row r="27">
          <cell r="R27">
            <v>2255</v>
          </cell>
        </row>
        <row r="27">
          <cell r="U27" t="str">
            <v>本项目的实施将进一步改善项目路线区域农村路网结构，提高路网服务水平；改善区域交通环境，促进相关村镇与县、市城市协调发展，改善沿线居民生活环境，提高生活质量，增加经济收入</v>
          </cell>
        </row>
        <row r="27">
          <cell r="W27" t="str">
            <v>建议第一批实施</v>
          </cell>
          <cell r="X27" t="str">
            <v>杭桂镇扎滚艾日克村，喀格孜艾日克村，阿其玛艾日克村，赞其艾日克村，阿克艾日克村，敦艾日克村，兴龙村，恰尔巴格镇-噢克其村，乌斯塘村、特提巴格村，古勒巴格村等10村道路占基本农田，不符合三区三线规定。恰尔巴格镇和杭桂镇占一般耕地部分，应对耕地进行避让，确实无法避让的依法依规办理用地手续。</v>
          </cell>
          <cell r="Y27" t="str">
            <v>原道路修建，不涉及林草地。</v>
          </cell>
        </row>
        <row r="27">
          <cell r="AB27" t="str">
            <v>因两个项目路基土方量不一样，照面工程量多，因此造价不一致。</v>
          </cell>
        </row>
        <row r="27">
          <cell r="AD27" t="str">
            <v>第一批</v>
          </cell>
        </row>
        <row r="28">
          <cell r="L28">
            <v>3</v>
          </cell>
          <cell r="M28">
            <v>3550.33</v>
          </cell>
          <cell r="N28">
            <v>3550.33</v>
          </cell>
          <cell r="O28">
            <v>0</v>
          </cell>
          <cell r="P28">
            <v>3550.33</v>
          </cell>
          <cell r="Q28">
            <v>3550.33</v>
          </cell>
          <cell r="R28">
            <v>0</v>
          </cell>
          <cell r="S28">
            <v>0</v>
          </cell>
          <cell r="T28">
            <v>0</v>
          </cell>
        </row>
        <row r="28">
          <cell r="V28">
            <v>0</v>
          </cell>
        </row>
        <row r="29">
          <cell r="C29" t="str">
            <v>洛浦县抗旱应急水源恢复工程（二期）</v>
          </cell>
          <cell r="D29" t="str">
            <v>产业发展类</v>
          </cell>
          <cell r="E29" t="str">
            <v>改建</v>
          </cell>
          <cell r="F29" t="str">
            <v>2026.03-2026.09</v>
          </cell>
          <cell r="G29" t="str">
            <v>洛浦县布亚乡、恰尔巴格镇、纳瓦乡、山普鲁镇、杭桂镇、多鲁镇、洛浦镇、拜什托格拉克乡</v>
          </cell>
          <cell r="H29" t="str">
            <v>恢复维修104处抗旱应急水源井,新建双联台架70套，更新抽水设备19套，安装变压器50台，配套启动箱59台、JP柜74台、计量设备29套，并新建高压线路10.435公里、低压线路2.72公里，拆除9公里高压线路，维修重建井房19座，全面提升区域抗旱水源保障能力。</v>
          </cell>
        </row>
        <row r="29">
          <cell r="J29" t="str">
            <v>洛浦县水利局</v>
          </cell>
          <cell r="K29" t="str">
            <v>洛浦县水利局</v>
          </cell>
          <cell r="L29">
            <v>1</v>
          </cell>
          <cell r="M29">
            <v>740.33</v>
          </cell>
          <cell r="N29">
            <v>740.33</v>
          </cell>
        </row>
        <row r="29">
          <cell r="P29">
            <v>740.33</v>
          </cell>
          <cell r="Q29">
            <v>740.33</v>
          </cell>
        </row>
        <row r="29">
          <cell r="U29" t="str">
            <v>通过对抗旱井的恢复改造，改善农业生产条件，促进土地和水资源节约集约利用，改善农业生产条件，促进洛浦县农业结构调整和农业增产农民增收，为乡村产业兴旺、生态宜居和农民富裕及民族团结、兴边富民提供物质基础。</v>
          </cell>
        </row>
        <row r="29">
          <cell r="W29" t="str">
            <v>建议第一批实施</v>
          </cell>
          <cell r="X29" t="str">
            <v>不涉及用地</v>
          </cell>
          <cell r="Y29" t="str">
            <v>不涉及占地</v>
          </cell>
          <cell r="Z29" t="str">
            <v>不涉及占地</v>
          </cell>
        </row>
        <row r="29">
          <cell r="AB29" t="str">
            <v>项目建设在公路保护范围以外，如涉及保护范围内，县交通局执法部门备案，办理相关手续后进行施工，无其他意见建议，</v>
          </cell>
        </row>
        <row r="29">
          <cell r="AD29" t="str">
            <v>第一批</v>
          </cell>
        </row>
        <row r="30">
          <cell r="C30" t="str">
            <v>洛浦县拜什托格拉克乡和融新村水利配套建设项目（一期）</v>
          </cell>
          <cell r="D30" t="str">
            <v>产业发展类</v>
          </cell>
          <cell r="E30" t="str">
            <v>新建</v>
          </cell>
          <cell r="F30" t="str">
            <v>2026.03-2026.06</v>
          </cell>
          <cell r="G30" t="str">
            <v>洛浦县拜什托格拉克乡和融新村</v>
          </cell>
          <cell r="H30" t="str">
            <v>1.33m³/s扬水泵站及附属建筑物，泵房建筑面积500平方米，共6台泵、配套附属建筑物以及输电线路。</v>
          </cell>
        </row>
        <row r="30">
          <cell r="J30" t="str">
            <v>洛浦县水利局</v>
          </cell>
          <cell r="K30" t="str">
            <v>洛浦县水利局</v>
          </cell>
          <cell r="L30">
            <v>1</v>
          </cell>
          <cell r="M30">
            <v>960</v>
          </cell>
          <cell r="N30">
            <v>960</v>
          </cell>
        </row>
        <row r="30">
          <cell r="P30">
            <v>960</v>
          </cell>
          <cell r="Q30">
            <v>960</v>
          </cell>
        </row>
        <row r="30">
          <cell r="U30" t="str">
            <v>通过新建泵站及配套附属建筑物。极大地提升供水能力和稳定性，有效缓解用水紧张的状况，保障社会生产生活的正常运转。同时，通过科学合理地调节水流，还能优化水资源的分配，提高水资源的利用效率。</v>
          </cell>
        </row>
        <row r="30">
          <cell r="W30" t="str">
            <v>建议第一批实施</v>
          </cell>
          <cell r="X30" t="str">
            <v>没有提供矢量数据</v>
          </cell>
          <cell r="Y30" t="str">
            <v>目前没有提供矢量数据，若选址涉及林草资源避让或办理使用林地草地手续。</v>
          </cell>
          <cell r="Z30" t="str">
            <v>没有提供矢量数据</v>
          </cell>
        </row>
        <row r="30">
          <cell r="AB30" t="str">
            <v>项目建设在公路保护范围以外，如涉及保护范围内，县交通局执法部门备案，办理相关手续后进行施工，无其他意见建议，</v>
          </cell>
          <cell r="AC30" t="str">
            <v>灌溉面积1万亩</v>
          </cell>
          <cell r="AD30" t="str">
            <v>暂定第一批</v>
          </cell>
        </row>
        <row r="31">
          <cell r="C31" t="str">
            <v>洛浦县拜什托格拉克乡和融新村水利配套建设项目（二期）</v>
          </cell>
          <cell r="D31" t="str">
            <v>产业发展类</v>
          </cell>
          <cell r="E31" t="str">
            <v>新建</v>
          </cell>
          <cell r="F31" t="str">
            <v>2026.03-2026.06</v>
          </cell>
          <cell r="G31" t="str">
            <v>洛浦县拜什托格拉克乡和融新村</v>
          </cell>
          <cell r="H31" t="str">
            <v>新建34公里输水管道（4公里玻璃钢夹砂管、30公里PVC-M管），管道配套附属，各类阀井等建筑物。</v>
          </cell>
        </row>
        <row r="31">
          <cell r="J31" t="str">
            <v>洛浦县水利局</v>
          </cell>
          <cell r="K31" t="str">
            <v>洛浦县水利局</v>
          </cell>
          <cell r="L31">
            <v>1</v>
          </cell>
          <cell r="M31">
            <v>1850</v>
          </cell>
          <cell r="N31">
            <v>1850</v>
          </cell>
        </row>
        <row r="31">
          <cell r="P31">
            <v>1850</v>
          </cell>
          <cell r="Q31">
            <v>1850</v>
          </cell>
        </row>
        <row r="31">
          <cell r="U31" t="str">
            <v>通过新建渠道、输水管道及配套建筑物，实现更精准的灌溉输水，减少水资源浪费，提高灌溉水利用率，有助于农作物的生长和增产，从而增加农民的农业收入。</v>
          </cell>
        </row>
        <row r="31">
          <cell r="W31" t="str">
            <v>建议第一批实施</v>
          </cell>
          <cell r="X31" t="str">
            <v>没有提供矢量数据</v>
          </cell>
          <cell r="Y31" t="str">
            <v>目前没有提供矢量数据，若选址涉及林草资源避让或办理使用林地草地手续。</v>
          </cell>
          <cell r="Z31" t="str">
            <v>没有提供矢量数据</v>
          </cell>
        </row>
        <row r="31">
          <cell r="AB31" t="str">
            <v>项目建设在公路保护范围以外，如涉及保护范围内，县交通局执法部门备案，办理相关手续后进行施工，无其他意见建议，</v>
          </cell>
          <cell r="AC31" t="str">
            <v>灌溉面积1万亩</v>
          </cell>
          <cell r="AD31" t="str">
            <v>暂定第一批</v>
          </cell>
        </row>
        <row r="32">
          <cell r="L32">
            <v>5</v>
          </cell>
          <cell r="M32">
            <v>1928</v>
          </cell>
          <cell r="N32">
            <v>1928</v>
          </cell>
          <cell r="O32">
            <v>0</v>
          </cell>
          <cell r="P32">
            <v>1928</v>
          </cell>
          <cell r="Q32">
            <v>1928</v>
          </cell>
          <cell r="R32">
            <v>0</v>
          </cell>
          <cell r="S32">
            <v>0</v>
          </cell>
          <cell r="T32">
            <v>0</v>
          </cell>
        </row>
        <row r="32">
          <cell r="V32">
            <v>0</v>
          </cell>
        </row>
        <row r="33">
          <cell r="C33" t="str">
            <v>洛浦县边销茶入户项目</v>
          </cell>
          <cell r="D33" t="str">
            <v>其他类</v>
          </cell>
          <cell r="E33" t="str">
            <v>新建</v>
          </cell>
          <cell r="F33" t="str">
            <v>2026.01-2026.12</v>
          </cell>
          <cell r="G33" t="str">
            <v>洛浦县杭桂镇辖区42个行政村</v>
          </cell>
          <cell r="H33" t="str">
            <v>采购低氟边销茶，以慰问等方式发放给杭桂镇困难群众6979户，按照2公斤/户的标准发放.</v>
          </cell>
        </row>
        <row r="33">
          <cell r="J33" t="str">
            <v>洛浦县民宗局</v>
          </cell>
          <cell r="K33" t="str">
            <v>洛浦县民宗局</v>
          </cell>
          <cell r="L33">
            <v>1</v>
          </cell>
          <cell r="M33">
            <v>23</v>
          </cell>
          <cell r="N33">
            <v>23</v>
          </cell>
        </row>
        <row r="33">
          <cell r="P33">
            <v>23</v>
          </cell>
          <cell r="Q33">
            <v>23</v>
          </cell>
        </row>
        <row r="33">
          <cell r="U33" t="str">
            <v>大力推广低氟边销茶，倡导“健康饮茶”“送茶入户”，遏制饮茶型地氟病的蔓延；</v>
          </cell>
        </row>
        <row r="33">
          <cell r="W33" t="str">
            <v>资金来源为少数民族发展资金，由民宗局提出项目实施计划，建议第一批实施</v>
          </cell>
          <cell r="X33" t="str">
            <v>不涉及用地</v>
          </cell>
          <cell r="Y33" t="str">
            <v>不涉及占地</v>
          </cell>
          <cell r="Z33" t="str">
            <v>不涉及占地</v>
          </cell>
        </row>
        <row r="33">
          <cell r="AB33" t="str">
            <v>不涉及占地</v>
          </cell>
        </row>
        <row r="33">
          <cell r="AD33" t="str">
            <v>第一批</v>
          </cell>
        </row>
        <row r="34">
          <cell r="C34" t="str">
            <v>洛浦县拜什托格拉克乡依提帕克吾斯塘村等4个村防渗渠建设项目</v>
          </cell>
          <cell r="D34" t="str">
            <v>产业发展类</v>
          </cell>
          <cell r="E34" t="str">
            <v>新建</v>
          </cell>
          <cell r="F34" t="str">
            <v>2026.01-2026.12</v>
          </cell>
          <cell r="G34" t="str">
            <v>拜什托格拉克乡依提帕克吾斯塘村，依力库都克村，托格拉克博斯坦村、拜什托格拉克村</v>
          </cell>
          <cell r="H34" t="str">
            <v>建设防渗渠长度4.86公里，其中依提帕克吾斯塘村2.646公里，依力库都克村0.769公里，托格拉克博斯坦村1.135公里、拜什托格拉克村0.25公里。流量为0.3-0.8m3/s，配套相应渠系建筑物。</v>
          </cell>
          <cell r="I34">
            <v>69.9588477366255</v>
          </cell>
          <cell r="J34" t="str">
            <v>洛浦县拜什托格拉克乡人民政府</v>
          </cell>
          <cell r="K34" t="str">
            <v>洛浦县民宗局</v>
          </cell>
          <cell r="L34">
            <v>1</v>
          </cell>
          <cell r="M34">
            <v>340</v>
          </cell>
          <cell r="N34">
            <v>340</v>
          </cell>
        </row>
        <row r="34">
          <cell r="P34">
            <v>340</v>
          </cell>
          <cell r="Q34">
            <v>340</v>
          </cell>
        </row>
        <row r="34">
          <cell r="U34" t="str">
            <v>完善农田渠系建设，提高水资源利用率，扩大灌溉面积，补齐农业生产短板，助力乡村振兴</v>
          </cell>
        </row>
        <row r="34">
          <cell r="W34" t="str">
            <v>资金来源为少数民族发展资金，由民宗局提出项目实施计划。</v>
          </cell>
          <cell r="X34" t="str">
            <v>项目不得占用永久基本农田，需避让一般耕地，确实无法避让的依法依规办理相关用地手续。</v>
          </cell>
          <cell r="Y34" t="str">
            <v>涉及林地，建议调整或办理使用林地手续。</v>
          </cell>
        </row>
        <row r="34">
          <cell r="AA34" t="str">
            <v>一、核查该项目区域是否在高标准农田、土地碎片化治理项目规划内，若在规划内需慎重考虑后期是否有闲置风险。二、开工前办理水土保持手续。</v>
          </cell>
          <cell r="AB34" t="str">
            <v>项目建设在公路保护范围以外，如涉及保护范围内，县交通局执法部门备案，办理相关手续后进行施工，无其他意见建议，</v>
          </cell>
        </row>
        <row r="34">
          <cell r="AD34" t="str">
            <v>第一批</v>
          </cell>
        </row>
        <row r="35">
          <cell r="C35" t="str">
            <v>洛浦县杭桂镇玉吉米勒克村等6个村防渗渠建设项目</v>
          </cell>
          <cell r="D35" t="str">
            <v>产业发展类</v>
          </cell>
          <cell r="E35" t="str">
            <v>新建</v>
          </cell>
          <cell r="F35" t="str">
            <v>2026.01-2026.12</v>
          </cell>
          <cell r="G35" t="str">
            <v>洛浦县杭桂镇玉吉米勒克村，阔纳杭桂村，库木吾斯塘村、托库孜喀勒拉村，其伯尔其艾日克、阿其玛艾日克村</v>
          </cell>
          <cell r="H35" t="str">
            <v>建设防渗渠长度10.318公里，其中玉吉买勒克村1.909公里，阔纳杭桂村1.840公里，库木吾斯唐村1.816，其怕尔其艾日克村 0.487公里，托库孜喀勒拉村1.55公里，阿其玛艾日克村3.011公里。设计流量为0.25-1.0m³/s，配套相应渠系建筑物</v>
          </cell>
          <cell r="I35">
            <v>74.3793346064931</v>
          </cell>
          <cell r="J35" t="str">
            <v>洛浦县水利局</v>
          </cell>
          <cell r="K35" t="str">
            <v>洛浦县民宗局</v>
          </cell>
          <cell r="L35">
            <v>1</v>
          </cell>
          <cell r="M35">
            <v>780</v>
          </cell>
          <cell r="N35">
            <v>780</v>
          </cell>
        </row>
        <row r="35">
          <cell r="P35">
            <v>780</v>
          </cell>
          <cell r="Q35">
            <v>780</v>
          </cell>
        </row>
        <row r="35">
          <cell r="U35" t="str">
            <v>完善农田渠系建设，提高水资源利用率，扩大灌溉面积，补齐农业生产短板，助力乡村振兴</v>
          </cell>
        </row>
        <row r="35">
          <cell r="W35" t="str">
            <v>资金来源为少数民族发展资金，由民宗局提出项目实施计划。</v>
          </cell>
          <cell r="X35" t="str">
            <v>项目不得占用永久基本农田，需避让一般耕地，确实无法避让的依法依规办理相关用地手续。</v>
          </cell>
          <cell r="Y35" t="str">
            <v>涉及乔木林地，我局意见：避让林地或办理使用林地手续。</v>
          </cell>
        </row>
        <row r="35">
          <cell r="AA35" t="str">
            <v>一、核查该项目区域是否在高标准农田、土地碎片化治理项目规划内，若在规划内需慎重考虑后期是否有闲置风险。二、开工前办理水土保持手续。</v>
          </cell>
          <cell r="AB35" t="str">
            <v>项目建设在公路保护范围以外，如涉及保护范围内，县交通局执法部门备案，办理相关手续后进行施工，无其他意见建议，</v>
          </cell>
        </row>
        <row r="35">
          <cell r="AD35" t="str">
            <v>第一批</v>
          </cell>
        </row>
        <row r="36">
          <cell r="C36" t="str">
            <v>洛浦县山普鲁镇努尔鲁克村等4个村防渗渠建设项目</v>
          </cell>
          <cell r="D36" t="str">
            <v>产业发展类</v>
          </cell>
          <cell r="E36" t="str">
            <v>新建</v>
          </cell>
          <cell r="F36" t="str">
            <v>2026.01-2026.12</v>
          </cell>
          <cell r="G36" t="str">
            <v>洛浦县山普鲁镇巴什阔勒村，阿亚格克依阔村，努尔鲁克村，阔塔孜兰干村</v>
          </cell>
          <cell r="H36" t="str">
            <v>建设防渗渠长度3.5公里，其中山普鲁镇巴什阔勒村防渗渠1公里，阔塔孜兰干村防渗渠1公里，努尔鲁克村防渗渠1公里，阿亚格克依阔村0.5公里。流量为0.3-0.8m³/s，配套相应渠系建筑物。</v>
          </cell>
          <cell r="I36">
            <v>70</v>
          </cell>
          <cell r="J36" t="str">
            <v>洛浦县山普鲁镇人民政府</v>
          </cell>
          <cell r="K36" t="str">
            <v>洛浦县民宗局</v>
          </cell>
          <cell r="L36">
            <v>1</v>
          </cell>
          <cell r="M36">
            <v>245</v>
          </cell>
          <cell r="N36">
            <v>245</v>
          </cell>
        </row>
        <row r="36">
          <cell r="P36">
            <v>245</v>
          </cell>
          <cell r="Q36">
            <v>245</v>
          </cell>
        </row>
        <row r="36">
          <cell r="U36" t="str">
            <v>完善农田渠系建设，提高水资源利用率，扩大灌溉面积，补齐农业生产短板，助力乡村振兴</v>
          </cell>
        </row>
        <row r="36">
          <cell r="W36" t="str">
            <v>资金来源为少数民族发展资金，由民宗局提出项目实施计划。</v>
          </cell>
          <cell r="X36" t="str">
            <v>项目不得占用永久基本农田，需避让一般耕地，确实无法避让的依法依规办理相关用地手续。</v>
          </cell>
          <cell r="Y36" t="str">
            <v>《三调数据库》中涉及乔木林地4.2亩。《林地一张图》涉及乔木林地3亩。我局意见：同意实施。涉及林地部分需要依法依规办理使用林地手续。</v>
          </cell>
        </row>
        <row r="36">
          <cell r="AA36" t="str">
            <v>一、核查该项目区域是否在高标准农田、土地碎片化治理项目规划内，若在规划内需慎重考虑后期是否有闲置风险。二、开工前办理水土保持手续。</v>
          </cell>
          <cell r="AB36" t="str">
            <v>项目建设在公路保护范围以外，如涉及保护范围内，县交通局执法部门备案，办理相关手续后进行施工，无其他意见建议，</v>
          </cell>
        </row>
        <row r="36">
          <cell r="AD36" t="str">
            <v>第一批</v>
          </cell>
        </row>
        <row r="37">
          <cell r="C37" t="str">
            <v>洛浦县恰尔巴格镇团结村等2个村防渗渠建设项目</v>
          </cell>
          <cell r="D37" t="str">
            <v>产业发展类</v>
          </cell>
          <cell r="E37" t="str">
            <v>新建</v>
          </cell>
          <cell r="F37" t="str">
            <v>2026.01-2026.12</v>
          </cell>
          <cell r="G37" t="str">
            <v>洛浦县恰尔巴格镇团结村，加依托格拉克村</v>
          </cell>
          <cell r="H37" t="str">
            <v>建设防渗渠长度7.651公里，其中恰尔巴格镇加依托格拉克村防渗渠3.451公里，团结干村防渗渠4.2公里。流量为0.3-0.8m3/s，配套相应渠系建筑物。</v>
          </cell>
        </row>
        <row r="37">
          <cell r="J37" t="str">
            <v>洛浦县布亚乡人民政府</v>
          </cell>
          <cell r="K37" t="str">
            <v>洛浦县民宗局</v>
          </cell>
          <cell r="L37">
            <v>1</v>
          </cell>
          <cell r="M37">
            <v>540</v>
          </cell>
          <cell r="N37">
            <v>540</v>
          </cell>
        </row>
        <row r="37">
          <cell r="P37">
            <v>540</v>
          </cell>
          <cell r="Q37">
            <v>540</v>
          </cell>
        </row>
        <row r="37">
          <cell r="U37" t="str">
            <v>完善农田渠系建设，提高水资源利用率，扩大灌溉面积，补齐农业生产短板，助力乡村振兴</v>
          </cell>
        </row>
        <row r="37">
          <cell r="W37" t="str">
            <v>资金来源为少数民族发展资金，由民宗局提出项目实施计划。</v>
          </cell>
          <cell r="X37" t="str">
            <v>不涉及用地</v>
          </cell>
          <cell r="Y37" t="str">
            <v>不涉及占地</v>
          </cell>
        </row>
        <row r="37">
          <cell r="AA37" t="str">
            <v>不涉及</v>
          </cell>
          <cell r="AB37" t="str">
            <v>不涉及用地</v>
          </cell>
        </row>
        <row r="37">
          <cell r="AD37" t="str">
            <v>第一批</v>
          </cell>
        </row>
        <row r="38">
          <cell r="L38">
            <v>3</v>
          </cell>
          <cell r="M38">
            <v>1285.73</v>
          </cell>
          <cell r="N38">
            <v>1285.73</v>
          </cell>
          <cell r="O38">
            <v>0</v>
          </cell>
          <cell r="P38">
            <v>1285.73</v>
          </cell>
          <cell r="Q38">
            <v>1285.73</v>
          </cell>
          <cell r="R38">
            <v>0</v>
          </cell>
          <cell r="S38">
            <v>0</v>
          </cell>
          <cell r="T38">
            <v>0</v>
          </cell>
        </row>
        <row r="38">
          <cell r="V38">
            <v>1</v>
          </cell>
        </row>
        <row r="39">
          <cell r="C39" t="str">
            <v>洛浦县布亚乡坎其艾日克村等10个村防渗渠建设项目</v>
          </cell>
          <cell r="D39" t="str">
            <v>产业发展类</v>
          </cell>
          <cell r="E39" t="str">
            <v>新建</v>
          </cell>
          <cell r="F39" t="str">
            <v>2026.03-2026.10</v>
          </cell>
          <cell r="G39" t="str">
            <v>洛浦县布亚乡坎其艾日克村、恰勒米村、和谐村、欧吐拉昆孜村、阿亚克昆孜村、布亚阿日希村、团结村、乌其鲁克库木村、苏盖提艾日克村、依格孜博斯坦村</v>
          </cell>
          <cell r="H39" t="str">
            <v>新建和改建防渗渠及配套建筑物共计9.116公里，其中包括坎其艾日克村0.438公里、恰勒米村0.88公里、和谐村0.994公里、欧吐拉昆孜村0.287公里、阿亚克昆孜村0.685公里、布亚阿日希村0.714公里、团结村0.45公里、乌其鲁克库木村2.409公里、苏盖提艾日克村0.716公里、依格孜博斯坦村1.547公里。流量为0.2m³/s-0.8m³/s</v>
          </cell>
          <cell r="I39">
            <v>64.9789029535865</v>
          </cell>
          <cell r="J39" t="str">
            <v>洛浦县布亚乡人民政府</v>
          </cell>
          <cell r="K39" t="str">
            <v>洛浦县水利局</v>
          </cell>
          <cell r="L39">
            <v>1</v>
          </cell>
          <cell r="M39">
            <v>592.54</v>
          </cell>
          <cell r="N39">
            <v>592.54</v>
          </cell>
        </row>
        <row r="39">
          <cell r="P39">
            <v>592.54</v>
          </cell>
          <cell r="Q39">
            <v>592.54</v>
          </cell>
        </row>
        <row r="39">
          <cell r="U39" t="str">
            <v>通过防渗渠项目实施，改善农田灌溉条件，提高水资源利用效率，助力农业稳产增收，推动乡村振兴战略实施，促进生态与经济可持续发展</v>
          </cell>
        </row>
        <row r="39">
          <cell r="W39" t="str">
            <v>建议入库</v>
          </cell>
          <cell r="X39" t="str">
            <v>项目不得占用永久基本农田，需避让一般耕地，确实无法避让的依法依规办理相关用地手续。</v>
          </cell>
          <cell r="Y39" t="str">
            <v>《三调数据库》中涉及乔木林地442米，其他草地8米。《林地一张图》涉及乔木林地84米。我局意见：同意实施。涉及林草部分需要依法依规办理使用林地，草地手续。</v>
          </cell>
          <cell r="Z39" t="str">
            <v>根据建设单位提供的矢量数据初步核实该项目建设地点中坎其艾日克村2号水渠，铁提尔村1、2、3、4、5、6、7、9号水渠均在水源地二级保护区。我局原则上同意该项目实施。后期根据建设内容按照《建设项目环境影响评价管理名录（2021年版）》(生态环境部令 第16号)规定编制环评文件，报经有审批权限的生态环境部门审批后，方可开工建设。</v>
          </cell>
          <cell r="AA39" t="str">
            <v>一、核查该项目区域是否在高标准农田、土地碎片化治理项目规划内，若在规划内需慎重考虑后期是否有闲置风险。二、开工前办理水土保持手续。</v>
          </cell>
          <cell r="AB39" t="str">
            <v>项目建设在公路保护范围以外，如涉及保护范围内，县交通局执法部门备案，办理相关手续后进行施工，无其他意见建议，</v>
          </cell>
          <cell r="AC39" t="str">
            <v>1.完成数量指标：新建改建防渗渠11.85km，配套渠系建筑物
2.完成时效指标：项目竣工验收合格率达到100%
3.完成社会效益指标：灌溉面积4475亩</v>
          </cell>
        </row>
        <row r="40">
          <cell r="C40" t="str">
            <v>洛浦县布亚乡塔什克尔克恰尔巴格村等6个村防渗渠建设项目</v>
          </cell>
          <cell r="D40" t="str">
            <v>产业发展类</v>
          </cell>
          <cell r="E40" t="str">
            <v>新建</v>
          </cell>
          <cell r="F40" t="str">
            <v>2026.03-2026.10</v>
          </cell>
          <cell r="G40" t="str">
            <v>洛浦县布亚乡塔什克尔克恰尔巴格村、依其克尔克恰尔巴格村、巴什夏合勒克村、阿亚格苏勒瓦村、拜合提勒克巴扎村、英巴格村</v>
          </cell>
          <cell r="H40" t="str">
            <v>新建和改建防渗渠及配套建筑物共计8.702公里，其中包括塔什克尔克恰尔巴格村1.089公里、依其克尔克恰尔巴格村1.278公里、巴什夏合勒克村2.131公里、阿亚格苏勒瓦村1.875公里、拜合提勒克巴扎村0.498公里、英巴格村1.831公里。流量为0.2m³/s-0.8m³/s</v>
          </cell>
          <cell r="I40">
            <v>64.9637048607921</v>
          </cell>
          <cell r="J40" t="str">
            <v>洛浦县布亚乡人民政府</v>
          </cell>
          <cell r="K40" t="str">
            <v>洛浦县水利局</v>
          </cell>
          <cell r="L40">
            <v>1</v>
          </cell>
          <cell r="M40">
            <v>565.63</v>
          </cell>
          <cell r="N40">
            <v>565.63</v>
          </cell>
        </row>
        <row r="40">
          <cell r="P40">
            <v>565.63</v>
          </cell>
          <cell r="Q40">
            <v>565.63</v>
          </cell>
        </row>
        <row r="40">
          <cell r="U40" t="str">
            <v>通过防渗渠项目实施，改善农田灌溉条件，提高水资源利用效率，助力农业稳产增收，推动乡村振兴战略实施，促进生态与经济可持续发展</v>
          </cell>
        </row>
        <row r="40">
          <cell r="W40" t="str">
            <v>建议入库</v>
          </cell>
          <cell r="X40" t="str">
            <v>项目不得占用永久基本农田，需避让一般耕地，确实无法避让的依法依规办理相关用地手续。</v>
          </cell>
          <cell r="Y40" t="str">
            <v>《三调数据库》中涉及乔木林地379米，其他草地30米。《林地一张图》涉及乔木林地1112米。我局意见：同意实施。涉及林草部分需要依法依规办理使用林地，草地手续。</v>
          </cell>
          <cell r="Z40"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40" t="str">
            <v>一、核查该项目区域是否在高标准农田、土地碎片化治理项目规划内，若在规划内需慎重考虑后期是否有闲置风险。二、开工前办理水土保持手续。</v>
          </cell>
          <cell r="AB40" t="str">
            <v>项目建设在公路保护范围以外，如涉及保护范围内，县交通局执法部门备案，办理相关手续后进行施工，无其他意见建议，</v>
          </cell>
          <cell r="AC40" t="str">
            <v>1.完成数量指标：新建改建防渗渠10.883km，配套渠系建筑物
2.完成时效指标：项目竣工验收合格率达到100%
3.完成社会效益指标：灌溉面积4272亩</v>
          </cell>
        </row>
        <row r="41">
          <cell r="C41" t="str">
            <v>洛浦县布亚乡库木阿孜玛村等6个村农田提质改造配套项目</v>
          </cell>
          <cell r="D41" t="str">
            <v>产业发展类</v>
          </cell>
          <cell r="E41" t="str">
            <v>新建</v>
          </cell>
          <cell r="F41" t="str">
            <v>2026.03-2026.10</v>
          </cell>
          <cell r="G41" t="str">
            <v>洛浦县布亚乡库木阿孜玛村、恰勒米村、欧吐拉昆孜村、苏盖提艾日克村、萨依村、塔木艾格勒村</v>
          </cell>
          <cell r="H41" t="str">
            <v>对库木阿孜玛村等6个村1063亩地进行农田提质改造，其中：库木阿孜玛村163亩、恰勒米村160亩、欧吐拉昆孜村120亩、苏盖提艾日克村157亩、萨依村348亩、塔木艾格勒村115亩。</v>
          </cell>
          <cell r="I41">
            <v>0.12</v>
          </cell>
          <cell r="J41" t="str">
            <v>洛浦县布亚乡人民政府</v>
          </cell>
          <cell r="K41" t="str">
            <v>洛浦县农业农村局</v>
          </cell>
          <cell r="L41">
            <v>1</v>
          </cell>
          <cell r="M41">
            <v>127.56</v>
          </cell>
          <cell r="N41">
            <v>127.56</v>
          </cell>
        </row>
        <row r="41">
          <cell r="P41">
            <v>127.56</v>
          </cell>
          <cell r="Q41">
            <v>127.56</v>
          </cell>
        </row>
        <row r="41">
          <cell r="U41" t="str">
            <v>通过实施本项目，有效提高土地的利用率，推动农业现代化的发展，增加有效耕地面积，提高土地的生产能力，提高农民的生活水平。</v>
          </cell>
          <cell r="V41">
            <v>1</v>
          </cell>
          <cell r="W41" t="str">
            <v>同意,但地块必须为村集体地或为脱贫户、监测户的地。</v>
          </cell>
          <cell r="X41" t="str">
            <v>项目不得占用永久基本农田，需避让一般耕地，确实无法避让的依法依规办理相关用地手续。</v>
          </cell>
          <cell r="Y41" t="str">
            <v>《国土三调数据》中涉及林地47亩，其他草地98亩。《林地一张图》中涉及乔木林地45亩。新退耕还林3亩。我局意见：同意实施。必须避让退耕还林，林地，草地。</v>
          </cell>
          <cell r="Z41" t="str">
            <v>
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41">
          <cell r="AB41" t="str">
            <v>无意见建议</v>
          </cell>
          <cell r="AC41" t="str">
            <v>1.完成数量指标：农田提质改造面积不低于1000亩
2.完成时效指标：项目竣工验收合格率达到100%
3.完成社会效益指标：农田产量要比往年提升</v>
          </cell>
        </row>
        <row r="42">
          <cell r="L42">
            <v>14</v>
          </cell>
          <cell r="M42">
            <v>9576</v>
          </cell>
          <cell r="N42">
            <v>9576</v>
          </cell>
          <cell r="O42">
            <v>0</v>
          </cell>
          <cell r="P42">
            <v>9576</v>
          </cell>
          <cell r="Q42">
            <v>1681</v>
          </cell>
          <cell r="R42">
            <v>7895</v>
          </cell>
          <cell r="S42">
            <v>0</v>
          </cell>
          <cell r="T42">
            <v>0</v>
          </cell>
        </row>
        <row r="42">
          <cell r="V42">
            <v>9</v>
          </cell>
        </row>
        <row r="43">
          <cell r="C43" t="str">
            <v>洛浦县恰尔巴格镇古勒巴格村壮大村集体建设项目</v>
          </cell>
          <cell r="D43" t="str">
            <v>产业发展类</v>
          </cell>
          <cell r="E43" t="str">
            <v>新建</v>
          </cell>
          <cell r="F43" t="str">
            <v>2026.03-2026.06</v>
          </cell>
          <cell r="G43" t="str">
            <v>洛浦县恰尔巴格镇古勒巴格村</v>
          </cell>
          <cell r="H43" t="str">
            <v>新建就业创业基地一座，总建筑面积1166平方米，地上两层，框架结构，并配套水、电、暖、消防相关附属设施。</v>
          </cell>
          <cell r="I43">
            <v>0.249571183533448</v>
          </cell>
          <cell r="J43" t="str">
            <v>洛浦县恰尔巴格镇人民政府</v>
          </cell>
          <cell r="K43" t="str">
            <v>洛浦县委组织部</v>
          </cell>
          <cell r="L43">
            <v>1</v>
          </cell>
          <cell r="M43">
            <v>291</v>
          </cell>
          <cell r="N43">
            <v>291</v>
          </cell>
        </row>
        <row r="43">
          <cell r="P43">
            <v>291</v>
          </cell>
          <cell r="Q43">
            <v>291</v>
          </cell>
        </row>
        <row r="43">
          <cell r="U43" t="str">
            <v>项目建成后，预计壮大村集体年增收5万元，创业带动经济增长，就业促进农民增收。预计提供稳定就业岗位8个,重点解决高校毕业生、退役军人、群众等就业难题,通过就业帮扶,吸引人才回流,推动乡镇均衡发展，助力乡村振兴。</v>
          </cell>
        </row>
        <row r="43">
          <cell r="W43" t="str">
            <v>建议第一批实施</v>
          </cell>
          <cell r="X43" t="str">
            <v>该项目用地规划用途集体商业用地。未下发集体土地经营市场政策。建议股份合作方式建设。同意实施</v>
          </cell>
          <cell r="Y43" t="str">
            <v>不涉及林草地，同意实施</v>
          </cell>
          <cell r="Z43"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43">
          <cell r="AB43" t="str">
            <v>项目建设在公路保护范围以外，如涉及保护范围内，县交通局执法部门备案，办理相关手续后进行施工，无其他意见建议，</v>
          </cell>
          <cell r="AC43" t="str">
            <v> 租金10万/年
带动10人就业</v>
          </cell>
          <cell r="AD43" t="str">
            <v>第一批</v>
          </cell>
        </row>
        <row r="44">
          <cell r="C44" t="str">
            <v>洛浦县恰尔巴格镇库木巴格村等三个村创业小市场建设项目</v>
          </cell>
          <cell r="D44" t="str">
            <v>产业发展类</v>
          </cell>
          <cell r="E44" t="str">
            <v>新建</v>
          </cell>
          <cell r="F44" t="str">
            <v>2026.03-2026.06</v>
          </cell>
          <cell r="G44" t="str">
            <v>洛浦县恰尔巴格镇库木巴格村</v>
          </cell>
          <cell r="H44" t="str">
            <v>新建创业就业小市场1栋，总建筑面积901.6平方米，并配套排水、水电暖、消防等相关附属设施。</v>
          </cell>
          <cell r="I44">
            <v>0.249556344276841</v>
          </cell>
          <cell r="J44" t="str">
            <v>洛浦县恰尔巴格镇人民政府</v>
          </cell>
          <cell r="K44" t="str">
            <v>洛浦县商工局</v>
          </cell>
          <cell r="L44">
            <v>1</v>
          </cell>
          <cell r="M44">
            <v>225</v>
          </cell>
          <cell r="N44">
            <v>225</v>
          </cell>
        </row>
        <row r="44">
          <cell r="P44">
            <v>225</v>
          </cell>
          <cell r="Q44">
            <v>225</v>
          </cell>
        </row>
        <row r="44">
          <cell r="U44" t="str">
            <v>项目建成后，预计可解决稳定就业岗位10个，稳定就业人员月收入不低于0.2万元，每人每年可收入2.4万元，就业人员直接收入可达24万元。</v>
          </cell>
        </row>
        <row r="44">
          <cell r="W44" t="str">
            <v>建议第一批实施</v>
          </cell>
          <cell r="X44" t="str">
            <v>该项目以招拍挂方式供地，土地用途为商业用地，出让年限40年。</v>
          </cell>
          <cell r="Y44" t="str">
            <v>不涉及林草地，同意实施</v>
          </cell>
          <cell r="Z44"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44">
          <cell r="AB44" t="str">
            <v>项目建设在公路保护范围以外，如涉及保护范围内，县交通局执法部门备案，办理相关手续后进行施工，无其他意见建议，</v>
          </cell>
          <cell r="AC44" t="str">
            <v> 租金10万/年
带动10人就业</v>
          </cell>
          <cell r="AD44" t="str">
            <v>第一批</v>
          </cell>
        </row>
        <row r="45">
          <cell r="C45" t="str">
            <v>洛浦县恰尔巴格镇依勒达木艾日克村等两个村创业小市场建设项目</v>
          </cell>
          <cell r="D45" t="str">
            <v>产业发展类</v>
          </cell>
          <cell r="E45" t="str">
            <v>新建</v>
          </cell>
          <cell r="F45" t="str">
            <v>2026.03-2026.06</v>
          </cell>
          <cell r="G45" t="str">
            <v>洛浦县恰尔巴格镇依勒达木艾日克村</v>
          </cell>
          <cell r="H45" t="str">
            <v>新建创业就业小市场1栋，总建筑面积513.4平方米，并配套排水、电、暖、消防等相关附属设施。</v>
          </cell>
          <cell r="I45">
            <v>0.253213868328789</v>
          </cell>
          <cell r="J45" t="str">
            <v>洛浦县恰尔巴格镇人民政府</v>
          </cell>
          <cell r="K45" t="str">
            <v>洛浦县商工局</v>
          </cell>
          <cell r="L45">
            <v>1</v>
          </cell>
          <cell r="M45">
            <v>130</v>
          </cell>
          <cell r="N45">
            <v>130</v>
          </cell>
        </row>
        <row r="45">
          <cell r="P45">
            <v>130</v>
          </cell>
          <cell r="Q45">
            <v>130</v>
          </cell>
        </row>
        <row r="45">
          <cell r="U45" t="str">
            <v>项目建成后，预计可解决稳定就业岗位3个，稳定就业人员月收入不低于0.2万元，每人每年可收入2.4万元，就业人员直接收入可达7.2万元。</v>
          </cell>
        </row>
        <row r="45">
          <cell r="W45" t="str">
            <v>建议第一批实施</v>
          </cell>
          <cell r="X45" t="str">
            <v>该项目以招拍挂方式供地，土地用途为商业用地，出让年限40年。</v>
          </cell>
          <cell r="Y45" t="str">
            <v>不涉及林草地，同意实施</v>
          </cell>
          <cell r="Z45"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45">
          <cell r="AB45" t="str">
            <v>项目建设在公路保护范围以外，如涉及保护范围内，县交通局执法部门备案，办理相关手续后进行施工，无其他意见建议，</v>
          </cell>
          <cell r="AC45" t="str">
            <v> 租金7万/年
带动5人就业</v>
          </cell>
          <cell r="AD45" t="str">
            <v>第一批</v>
          </cell>
        </row>
        <row r="46">
          <cell r="C46" t="str">
            <v>洛浦县恰尔巴格镇红旗村创业小市场建设项目</v>
          </cell>
          <cell r="D46" t="str">
            <v>产业发展类</v>
          </cell>
          <cell r="E46" t="str">
            <v>新建</v>
          </cell>
          <cell r="F46" t="str">
            <v>2026.03-2026.06</v>
          </cell>
          <cell r="G46" t="str">
            <v>洛浦县恰尔巴格镇红旗村</v>
          </cell>
          <cell r="H46" t="str">
            <v>在恰尔巴格镇红旗村零闸口新建小市场，建筑面积2000平方米，地上两层，框架结构，并配套水、电、暖、消防相关附属设施建设。</v>
          </cell>
          <cell r="I46">
            <v>0.253213868328789</v>
          </cell>
          <cell r="J46" t="str">
            <v>洛浦县恰尔巴格镇人民政府</v>
          </cell>
          <cell r="K46" t="str">
            <v>洛浦县商工局</v>
          </cell>
          <cell r="L46">
            <v>1</v>
          </cell>
          <cell r="M46">
            <v>500</v>
          </cell>
          <cell r="N46">
            <v>500</v>
          </cell>
        </row>
        <row r="46">
          <cell r="P46">
            <v>500</v>
          </cell>
          <cell r="Q46">
            <v>500</v>
          </cell>
        </row>
        <row r="46">
          <cell r="U46" t="str">
            <v>项目建成后，预计可解决稳定就业岗位15个，稳定就业人员月收入不低于0.2万元，每人每年可收入2.4万元，就业人员直接收入可达36万元。</v>
          </cell>
          <cell r="V46">
            <v>1</v>
          </cell>
          <cell r="W46" t="str">
            <v>建议入库</v>
          </cell>
          <cell r="X46" t="str">
            <v>该项目土地性质为集体土地（其他草地，原建设用地），必须符合村庄规划。可以通过编制村庄规划方式纳入规划后逐级上报审批。</v>
          </cell>
          <cell r="Y46" t="str">
            <v>不涉及林草地，同意实施</v>
          </cell>
        </row>
        <row r="46">
          <cell r="AB46" t="str">
            <v>项目建设在公路保护范围以外，如涉及保护范围内，县交通局执法部门备案，办理相关手续后进行施工，无其他意见建议，</v>
          </cell>
          <cell r="AC46" t="str">
            <v> 租金7万/年
带动8人就业</v>
          </cell>
        </row>
        <row r="47">
          <cell r="C47" t="str">
            <v>洛浦县恰尔巴格镇巴什苏尕克库木村农田提质改造及节水灌溉配套项目</v>
          </cell>
          <cell r="D47" t="str">
            <v>产业发展类</v>
          </cell>
          <cell r="E47" t="str">
            <v>新建</v>
          </cell>
          <cell r="F47" t="str">
            <v>2026.03-2026.06</v>
          </cell>
          <cell r="G47" t="str">
            <v>洛浦县恰尔巴格镇巴什苏尕克库木村</v>
          </cell>
          <cell r="H47" t="str">
            <v>对500亩土地开展治理，主要包括平整、提质改造、灌溉工程和农田输配电工程。</v>
          </cell>
          <cell r="I47">
            <v>0.24</v>
          </cell>
          <cell r="J47" t="str">
            <v>洛浦县恰尔巴格镇人民政府</v>
          </cell>
          <cell r="K47" t="str">
            <v>洛浦县农业农村局</v>
          </cell>
          <cell r="L47">
            <v>1</v>
          </cell>
          <cell r="M47">
            <v>120</v>
          </cell>
          <cell r="N47">
            <v>120</v>
          </cell>
        </row>
        <row r="47">
          <cell r="P47">
            <v>120</v>
          </cell>
          <cell r="Q47">
            <v>120</v>
          </cell>
        </row>
        <row r="47">
          <cell r="U47" t="str">
            <v>通过实施本项目，有效提高土地的利用率，推动农业现代化的发展，增加有效耕地面积，提高土地的生产能力，提高农民的生活水平。</v>
          </cell>
        </row>
        <row r="47">
          <cell r="W47" t="str">
            <v>同意,但地块必须为村集体地或为脱贫户、监测户的地。</v>
          </cell>
          <cell r="X47" t="str">
            <v>项目不得占用永久基本农田，需避让一般耕地，确实无法避让的依法依规办理相关用地手续。</v>
          </cell>
          <cell r="Y47" t="str">
            <v>《国土三调数据》中涉及乔木林地3.2亩。《林地一张图》中涉及乔木林地2.6亩，未成林造林地13.4亩。新退耕还林21亩。我局意见：必须避让退耕还林。林地部分可以由项目实施单位牵头会同自然资源和林草部门编制以《林地进出平衡方案》县人民政府批准后进行调整。</v>
          </cell>
          <cell r="Z47"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47" t="str">
            <v>一、不得使用地下水，沉沙池实施图册及实施方案需征求我单位意见。
二、开工前办理水土保持手续。</v>
          </cell>
          <cell r="AB47" t="str">
            <v>无意见建议</v>
          </cell>
          <cell r="AC47" t="str">
            <v>通过整合零散地块，有效提高土地的利用率，提高土地的生产能力，提高农民的生活水平，壮大村集体增收。</v>
          </cell>
        </row>
        <row r="48">
          <cell r="C48" t="str">
            <v>洛浦县恰尔巴格阿亚格格加村、阔
恰克艾日克村农田提质改造及节水灌溉配套项目</v>
          </cell>
          <cell r="D48" t="str">
            <v>产业发展类</v>
          </cell>
          <cell r="E48" t="str">
            <v>新建</v>
          </cell>
          <cell r="F48" t="str">
            <v>2026.03-2026.06</v>
          </cell>
          <cell r="G48" t="str">
            <v> 洛浦县恰尔巴格镇阿亚格格加村、阔恰克艾日克村</v>
          </cell>
          <cell r="H48" t="str">
            <v>对400亩土地开展治理，主要包括平整、提质改造、灌溉工程和农田输配电工程。</v>
          </cell>
          <cell r="I48">
            <v>0.24</v>
          </cell>
          <cell r="J48" t="str">
            <v>洛浦县恰尔巴格镇人民政府</v>
          </cell>
          <cell r="K48" t="str">
            <v>洛浦县农业农村局</v>
          </cell>
          <cell r="L48">
            <v>1</v>
          </cell>
          <cell r="M48">
            <v>100</v>
          </cell>
          <cell r="N48">
            <v>100</v>
          </cell>
        </row>
        <row r="48">
          <cell r="P48">
            <v>100</v>
          </cell>
          <cell r="Q48">
            <v>100</v>
          </cell>
        </row>
        <row r="48">
          <cell r="U48" t="str">
            <v>通过实施本项目，有效提高土地的利用率，推动农业现代化的发展，增加有效耕地面积，提高土地的生产能力，提高农民的生活水平。</v>
          </cell>
          <cell r="V48">
            <v>1</v>
          </cell>
          <cell r="W48" t="str">
            <v>同意,但地块必须为村集体地或为脱贫户、监测户的地。</v>
          </cell>
          <cell r="X48" t="str">
            <v>项目不得占用永久基本农田，需避让一般耕地，确实无法避让的依法依规办理相关用地手续。</v>
          </cell>
          <cell r="Y48" t="str">
            <v>《国土三调数据》中涉及乔木林地9.2亩，其他草地1亩。《林地一张图》中涉及乔木林地13亩。新退耕还林25.6亩。我局意见：必须避让退耕还林，林地，草地。</v>
          </cell>
        </row>
        <row r="48">
          <cell r="AB48" t="str">
            <v>无意见建议</v>
          </cell>
          <cell r="AC48" t="str">
            <v>通过整合零散地块，有效提高土地的利用率，提高土地的生产能力，提高农民的生活水平，壮大村集体增收。</v>
          </cell>
        </row>
        <row r="49">
          <cell r="C49" t="str">
            <v>洛浦县恰尔巴格镇巴什格加村等3个村防渗渠建设项目</v>
          </cell>
          <cell r="D49" t="str">
            <v>产业发展类</v>
          </cell>
          <cell r="E49" t="str">
            <v>新建</v>
          </cell>
          <cell r="F49" t="str">
            <v>2026.03-2026.06</v>
          </cell>
          <cell r="G49" t="str">
            <v>洛浦县恰尔巴格镇巴什格加村、阿依丁库勒村、阿亚格格加村</v>
          </cell>
          <cell r="H49" t="str">
            <v>防渗改建总长3.94公里（上口宽2.4米-3.5米，下口宽0.4米-0.6米，深度0.7米-0.9米），设计流量0.5m³/秒，配套渠系建筑物84座，其中：重建、新建各类水闸60座、交通桥2座，农桥22座。</v>
          </cell>
          <cell r="I49">
            <v>79.9492385786802</v>
          </cell>
          <cell r="J49" t="str">
            <v>洛浦县恰尔巴格镇人民政府</v>
          </cell>
          <cell r="K49" t="str">
            <v>洛浦县水利局</v>
          </cell>
          <cell r="L49">
            <v>1</v>
          </cell>
          <cell r="M49">
            <v>315</v>
          </cell>
          <cell r="N49">
            <v>315</v>
          </cell>
        </row>
        <row r="49">
          <cell r="P49">
            <v>315</v>
          </cell>
          <cell r="Q49">
            <v>315</v>
          </cell>
        </row>
        <row r="49">
          <cell r="U49" t="str">
            <v>通过防渗渠项目实施，改善农田灌溉条件，提高水资源利用效率，助力农业稳产增收，推动乡村振兴战略实施，促进生态与经济可持续发展</v>
          </cell>
        </row>
        <row r="49">
          <cell r="W49" t="str">
            <v>建议由水利局提出行业部门意见建议，指导项目建设内容合理性，明确实施时间。</v>
          </cell>
          <cell r="X49" t="str">
            <v>项目不得占用永久基本农田，需避让一般耕地，确实无法避让的依法依规办理相关用地手续。</v>
          </cell>
          <cell r="Y49" t="str">
            <v>325米在《国土三调》涉及林地。296米在《林地一张图）涉及林地。我局意见：建议调整或办理使用林地手续。</v>
          </cell>
          <cell r="Z49"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49" t="str">
            <v>一、核查该项目区域是否在高标准农田、土地碎片化治理项目规划内，若在规划内需慎重考虑后期是否有闲置风险。二、开工前办理水土保持手续。</v>
          </cell>
          <cell r="AB49" t="str">
            <v>项目建设在公路保护范围以外，如涉及保护范围内，县交通局执法部门备案，办理相关手续后进行施工，无其他意见建议，</v>
          </cell>
          <cell r="AC49" t="str">
            <v>项目建成后解决农田灌溉缺水、不均、低效等问题，完善灌溉水利网络，提升耕地抗旱排涝能力，补齐农村水利基础设施短板问题，推动灌溉规模化、助力农业增收与乡村全面振兴。</v>
          </cell>
        </row>
        <row r="50">
          <cell r="C50" t="str">
            <v>洛浦县恰尔巴格镇阿亚克萨依村粪污一体化建设项目</v>
          </cell>
          <cell r="D50" t="str">
            <v>乡村建设类</v>
          </cell>
          <cell r="E50" t="str">
            <v>新建</v>
          </cell>
          <cell r="F50" t="str">
            <v>2026.03-2026.08</v>
          </cell>
          <cell r="G50" t="str">
            <v>洛浦县恰尔巴格镇阿亚克萨依村</v>
          </cell>
          <cell r="H50" t="str">
            <v>新建de110排水管网（PVC-U）5600米，φ300转角接收井385座，φ700汇流井85座，围栏套114；配套建设分户式污水处理设备114套及相关附属设施。</v>
          </cell>
        </row>
        <row r="50">
          <cell r="J50" t="str">
            <v>洛浦县恰尔巴格镇人民政府</v>
          </cell>
          <cell r="K50" t="str">
            <v>和田地区生态环境局洛浦县分局</v>
          </cell>
          <cell r="L50">
            <v>1</v>
          </cell>
          <cell r="M50">
            <v>600</v>
          </cell>
          <cell r="N50">
            <v>600</v>
          </cell>
        </row>
        <row r="50">
          <cell r="P50">
            <v>600</v>
          </cell>
        </row>
        <row r="50">
          <cell r="R50">
            <v>600</v>
          </cell>
        </row>
        <row r="50">
          <cell r="U50" t="str">
            <v>1.完成数量指标：新建de110排水管网（PVC-U）5600米
2.完成时效指标：项目竣工验收合格率达100%。
3.完成社会效益指标：项目建成后，群众幸福感、获得感不断增强。</v>
          </cell>
          <cell r="V50">
            <v>1</v>
          </cell>
          <cell r="W50" t="str">
            <v>建议入库</v>
          </cell>
        </row>
        <row r="51">
          <cell r="C51" t="str">
            <v>洛浦县恰尔巴格镇格加喀尔克村粪污一体化建设项目</v>
          </cell>
          <cell r="D51" t="str">
            <v>乡村建设类</v>
          </cell>
          <cell r="E51" t="str">
            <v>新建</v>
          </cell>
          <cell r="F51" t="str">
            <v>2026.03-2026.08</v>
          </cell>
          <cell r="G51" t="str">
            <v>洛浦县恰尔巴格镇格加喀尔克村</v>
          </cell>
          <cell r="H51" t="str">
            <v>新建de110排水管网（PVC-U）5500米，φ300转角接收井450座，φ700汇流井86座，围栏套124；配套建设分户式污水处理设备124套及相关附属设施。</v>
          </cell>
        </row>
        <row r="51">
          <cell r="J51" t="str">
            <v>洛浦县恰尔巴格镇人民政府</v>
          </cell>
          <cell r="K51" t="str">
            <v>和田地区生态环境局洛浦县分局</v>
          </cell>
          <cell r="L51">
            <v>1</v>
          </cell>
          <cell r="M51">
            <v>1800</v>
          </cell>
          <cell r="N51">
            <v>1800</v>
          </cell>
        </row>
        <row r="51">
          <cell r="P51">
            <v>1800</v>
          </cell>
        </row>
        <row r="51">
          <cell r="R51">
            <v>1800</v>
          </cell>
        </row>
        <row r="51">
          <cell r="U51" t="str">
            <v>1.完成数量指标：新建de110排水管网（PVC-U）5500米
2.完成时效指标：项目竣工验收合格率达100%。
3.完成社会效益指标：项目建成后，群众幸福感、获得感不断增强。</v>
          </cell>
          <cell r="V51">
            <v>1</v>
          </cell>
          <cell r="W51" t="str">
            <v>建议入库</v>
          </cell>
        </row>
        <row r="52">
          <cell r="C52" t="str">
            <v>洛浦县恰尔巴格镇艾让巴格村粪污一体化建设项目</v>
          </cell>
          <cell r="D52" t="str">
            <v>乡村建设类</v>
          </cell>
          <cell r="E52" t="str">
            <v>新建</v>
          </cell>
          <cell r="F52" t="str">
            <v>2026.03-2026.08</v>
          </cell>
          <cell r="G52" t="str">
            <v>洛浦县恰尔巴格镇艾让巴格村村</v>
          </cell>
          <cell r="H52" t="str">
            <v>新建de110排水管网（PVC-U）5400米，φ300转角接收井392座，φ700汇流井79座，围栏套120；配套建设分户式污水处理设备120套及相关附属设施。</v>
          </cell>
        </row>
        <row r="52">
          <cell r="J52" t="str">
            <v>洛浦县恰尔巴格镇人民政府</v>
          </cell>
          <cell r="K52" t="str">
            <v>和田地区生态环境局洛浦县分局</v>
          </cell>
          <cell r="L52">
            <v>1</v>
          </cell>
          <cell r="M52">
            <v>1302</v>
          </cell>
          <cell r="N52">
            <v>1302</v>
          </cell>
        </row>
        <row r="52">
          <cell r="P52">
            <v>1302</v>
          </cell>
        </row>
        <row r="52">
          <cell r="R52">
            <v>1302</v>
          </cell>
        </row>
        <row r="52">
          <cell r="U52" t="str">
            <v>1.完成数量指标：新建de110排水管网（PVC-U）5400米
2.完成时效指标：项目竣工验收合格率达100%。
3.完成社会效益指标：项目建成后，群众幸福感、获得感不断增强。</v>
          </cell>
          <cell r="V52">
            <v>1</v>
          </cell>
          <cell r="W52" t="str">
            <v>建议入库</v>
          </cell>
        </row>
        <row r="53">
          <cell r="C53" t="str">
            <v>洛浦县恰尔巴格镇库木兰杆村粪污一体化建设项目</v>
          </cell>
          <cell r="D53" t="str">
            <v>乡村建设类</v>
          </cell>
          <cell r="E53" t="str">
            <v>新建</v>
          </cell>
          <cell r="F53" t="str">
            <v>2026.03-2026.08</v>
          </cell>
          <cell r="G53" t="str">
            <v>洛浦县恰尔巴格镇库木兰杆村</v>
          </cell>
          <cell r="H53" t="str">
            <v>新建de110排水管网（PVC-U）5802米，φ300转角接收井365座，φ700汇流井95座，围栏套120；配套建设分户式污水处理设备120套及相关附属设施。</v>
          </cell>
        </row>
        <row r="53">
          <cell r="J53" t="str">
            <v>洛浦县恰尔巴格镇人民政府</v>
          </cell>
          <cell r="K53" t="str">
            <v>和田地区生态环境局洛浦县分局</v>
          </cell>
          <cell r="L53">
            <v>1</v>
          </cell>
          <cell r="M53">
            <v>1315</v>
          </cell>
          <cell r="N53">
            <v>1315</v>
          </cell>
        </row>
        <row r="53">
          <cell r="P53">
            <v>1315</v>
          </cell>
        </row>
        <row r="53">
          <cell r="R53">
            <v>1315</v>
          </cell>
        </row>
        <row r="53">
          <cell r="U53" t="str">
            <v>1.完成数量指标：新建de110排水管网（PVC-U）5802米
2.完成时效指标：项目竣工验收合格率达100%。
3.完成社会效益指标：项目建成后，群众幸福感、获得感不断增强。</v>
          </cell>
          <cell r="V53">
            <v>1</v>
          </cell>
          <cell r="W53" t="str">
            <v>建议入库</v>
          </cell>
        </row>
        <row r="54">
          <cell r="C54" t="str">
            <v>洛浦县恰尔巴格镇喀鲁艾日克村粪污一体化建设项目</v>
          </cell>
          <cell r="D54" t="str">
            <v>乡村建设类</v>
          </cell>
          <cell r="E54" t="str">
            <v>新建</v>
          </cell>
          <cell r="F54" t="str">
            <v>2026.03-2026.08</v>
          </cell>
          <cell r="G54" t="str">
            <v>洛浦县恰尔巴格镇喀鲁艾日克村</v>
          </cell>
          <cell r="H54" t="str">
            <v>新建de110排水管网（PVC-U）5632米，φ300转角接收井352座，φ700汇流井65座，围栏套135；配套建设分户式污水处理设备135套及相关附属设施。</v>
          </cell>
        </row>
        <row r="54">
          <cell r="J54" t="str">
            <v>洛浦县恰尔巴格镇人民政府</v>
          </cell>
          <cell r="K54" t="str">
            <v>和田地区生态环境局洛浦县分局</v>
          </cell>
          <cell r="L54">
            <v>1</v>
          </cell>
          <cell r="M54">
            <v>913</v>
          </cell>
          <cell r="N54">
            <v>913</v>
          </cell>
        </row>
        <row r="54">
          <cell r="P54">
            <v>913</v>
          </cell>
        </row>
        <row r="54">
          <cell r="R54">
            <v>913</v>
          </cell>
        </row>
        <row r="54">
          <cell r="U54" t="str">
            <v>1.完成数量指标：新建de110排水管网（PVC-U）5632米
2.完成时效指标：项目竣工验收合格率达100%。
3.完成社会效益指标：项目建成后，群众幸福感、获得感不断增强。</v>
          </cell>
          <cell r="V54">
            <v>1</v>
          </cell>
          <cell r="W54" t="str">
            <v>建议入库</v>
          </cell>
        </row>
        <row r="55">
          <cell r="C55" t="str">
            <v>洛浦县恰尔巴格镇依勒达木艾日克村粪污一体化建设项目</v>
          </cell>
          <cell r="D55" t="str">
            <v>乡村建设类</v>
          </cell>
          <cell r="E55" t="str">
            <v>新建</v>
          </cell>
          <cell r="F55" t="str">
            <v>2026.03-2026.08</v>
          </cell>
          <cell r="G55" t="str">
            <v>洛浦县恰尔巴格镇依勒达木艾日克村</v>
          </cell>
          <cell r="H55" t="str">
            <v>新建de110排水管网（PVC-U）5546米，φ300转角接收井336座，φ700汇流井84座，围栏套135；配套建设分户式污水处理设备135套及相关附属设施。</v>
          </cell>
        </row>
        <row r="55">
          <cell r="J55" t="str">
            <v>洛浦县恰尔巴格镇人民政府</v>
          </cell>
          <cell r="K55" t="str">
            <v>和田地区生态环境局洛浦县分局</v>
          </cell>
          <cell r="L55">
            <v>1</v>
          </cell>
          <cell r="M55">
            <v>845</v>
          </cell>
          <cell r="N55">
            <v>845</v>
          </cell>
        </row>
        <row r="55">
          <cell r="P55">
            <v>845</v>
          </cell>
        </row>
        <row r="55">
          <cell r="R55">
            <v>845</v>
          </cell>
        </row>
        <row r="55">
          <cell r="U55" t="str">
            <v>1.完成数量指标：新建de110排水管网（PVC-U）5546米
2.完成时效指标：项目竣工验收合格率达100%。
3.完成社会效益指标：项目建成后，群众幸福感、获得感不断增强。</v>
          </cell>
          <cell r="V55">
            <v>1</v>
          </cell>
          <cell r="W55" t="str">
            <v>建议入库</v>
          </cell>
        </row>
        <row r="56">
          <cell r="C56" t="str">
            <v>洛浦县恰尔巴格镇阿日买里村粪污一体化建设项目</v>
          </cell>
          <cell r="D56" t="str">
            <v>乡村建设类</v>
          </cell>
          <cell r="E56" t="str">
            <v>新建</v>
          </cell>
          <cell r="F56" t="str">
            <v>2026.03-2026.08</v>
          </cell>
          <cell r="G56" t="str">
            <v>洛浦县恰尔巴格镇阿日买里村</v>
          </cell>
          <cell r="H56" t="str">
            <v>新建de110排水管网（PVC-U）5896米，φ300转角接收井385座，φ700汇流井87座，围栏套113；配套建设分户式污水处理设备113套及相关附属设施。</v>
          </cell>
        </row>
        <row r="56">
          <cell r="J56" t="str">
            <v>洛浦县恰尔巴格镇人民政府</v>
          </cell>
          <cell r="K56" t="str">
            <v>和田地区生态环境局洛浦县分局</v>
          </cell>
          <cell r="L56">
            <v>1</v>
          </cell>
          <cell r="M56">
            <v>1120</v>
          </cell>
          <cell r="N56">
            <v>1120</v>
          </cell>
        </row>
        <row r="56">
          <cell r="P56">
            <v>1120</v>
          </cell>
        </row>
        <row r="56">
          <cell r="R56">
            <v>1120</v>
          </cell>
        </row>
        <row r="56">
          <cell r="U56" t="str">
            <v>1.完成数量指标：新建de110排水管网（PVC-U）5896米
2.完成时效指标：项目竣工验收合格率达100%。
3.完成社会效益指标：项目建成后，群众幸福感、获得感不断增强。</v>
          </cell>
          <cell r="V56">
            <v>1</v>
          </cell>
          <cell r="W56" t="str">
            <v>建议入库</v>
          </cell>
        </row>
        <row r="57">
          <cell r="L57">
            <v>3</v>
          </cell>
          <cell r="M57">
            <v>1882</v>
          </cell>
          <cell r="N57">
            <v>1882</v>
          </cell>
          <cell r="O57">
            <v>0</v>
          </cell>
          <cell r="P57">
            <v>1882</v>
          </cell>
          <cell r="Q57">
            <v>1882</v>
          </cell>
          <cell r="R57">
            <v>0</v>
          </cell>
          <cell r="S57">
            <v>0</v>
          </cell>
          <cell r="T57">
            <v>0</v>
          </cell>
        </row>
        <row r="57">
          <cell r="V57">
            <v>1</v>
          </cell>
        </row>
        <row r="58">
          <cell r="C58" t="str">
            <v>洛浦县纳瓦乡防渗渠建设项目</v>
          </cell>
          <cell r="D58" t="str">
            <v>产业发展类</v>
          </cell>
          <cell r="E58" t="str">
            <v>新建</v>
          </cell>
          <cell r="F58" t="str">
            <v>2026.03-2026.08</v>
          </cell>
          <cell r="G58" t="str">
            <v>洛浦县纳瓦乡阿亚格尕帕村、巴什尕帕村、纳瓦喀哈那村、库木巴格村、托万喀拉克尔村、巴什喀拉克尔村、格加阿日希村、博斯坦村</v>
          </cell>
          <cell r="H58" t="str">
            <v>新建防渗渠12.1公里，设计流量为0.1-0.5m³/s，规划渠道宽度0.8米，深度0.9米U型防渗渠道。</v>
          </cell>
          <cell r="I58">
            <v>65</v>
          </cell>
          <cell r="J58" t="str">
            <v>洛浦县纳瓦乡人民政府</v>
          </cell>
          <cell r="K58" t="str">
            <v>洛浦县水利局</v>
          </cell>
          <cell r="L58">
            <v>1</v>
          </cell>
          <cell r="M58">
            <v>786</v>
          </cell>
          <cell r="N58">
            <v>786</v>
          </cell>
        </row>
        <row r="58">
          <cell r="P58">
            <v>786</v>
          </cell>
          <cell r="Q58">
            <v>786</v>
          </cell>
        </row>
        <row r="58">
          <cell r="U58" t="str">
            <v>项目建成后，可以有效带动有效提高农业灌溉水平，扩大有效灌溉面积，解决6000亩农田灌溉用水不足的问题，节约了水资源，改造低产田，提高产量，增加农民收入。</v>
          </cell>
        </row>
        <row r="58">
          <cell r="W58" t="str">
            <v>建议第一批实施</v>
          </cell>
          <cell r="X58" t="str">
            <v>项目不得占用永久基本农田，需避让一般耕地，确实无法避让的依法依规办理相关用地手续。</v>
          </cell>
          <cell r="Y58" t="str">
            <v>《三调数据库》中涉及乔木林地11.8亩，其他草地0.3亩。《林地一张图》涉及乔木林地2.8亩。我局意见：同意实施。涉及林地，草地部分需要依法依规办理使用林地，草地手续。</v>
          </cell>
          <cell r="Z58" t="str">
            <v>根据建设单位提供的矢量数据初步核实该项目建设地点中博斯坦村水渠部分在水源地一级级保护区、部分在水源地二级保护区，格加阿日希村，巴什喀拉克尔村水渠部分在水源地二级保护区。我局原则上同意该项目实施。后期根据建设内容按照《建设项目环境影响评价管理名录（2021年版）》(生态环境部令 第16号)规定编制环评文件，报经有审批权限的生态环境部门审批后，方可开工建设。</v>
          </cell>
          <cell r="AA58" t="str">
            <v>一、核查该项目区域是否在高标准农田、土地碎片化治理项目规划内，若在规划内需慎重考虑后期是否有闲置风险。二、开工前办理水土保持手续。</v>
          </cell>
          <cell r="AB58" t="str">
            <v>项目建设在公路保护范围以外，如涉及保护范围内，县交通局执法部门备案，办理相关手续后进行施工，无其他意见建议，</v>
          </cell>
          <cell r="AC58" t="str">
            <v>有效带动有效提高农业灌溉水平，扩大有效灌溉面积，解决6000亩农田灌溉用水不足的问题，节约了水资源，改造低产田，提高产量，增加农民收入。</v>
          </cell>
          <cell r="AD58" t="str">
            <v>第一批</v>
          </cell>
        </row>
        <row r="59">
          <cell r="C59" t="str">
            <v>洛浦县纳瓦乡农田提质改造及节水灌溉配套项目</v>
          </cell>
          <cell r="D59" t="str">
            <v>产业发展类</v>
          </cell>
          <cell r="E59" t="str">
            <v>新建</v>
          </cell>
          <cell r="F59" t="str">
            <v>2026.03-2026.07</v>
          </cell>
          <cell r="G59" t="str">
            <v>洛浦县纳瓦乡阿恰墩村、英巴格村、阿亚格尕帕村、纳瓦村、托万喀拉克尔村</v>
          </cell>
          <cell r="H59" t="str">
            <v>对4828亩进行土地治理、平整，配套灌溉、农田输配电工程，并配套相关附属设施。</v>
          </cell>
          <cell r="I59">
            <v>0.2</v>
          </cell>
          <cell r="J59" t="str">
            <v>洛浦县纳瓦乡人民政府</v>
          </cell>
          <cell r="K59" t="str">
            <v>洛浦县农业农村局</v>
          </cell>
          <cell r="L59">
            <v>1</v>
          </cell>
          <cell r="M59">
            <v>971</v>
          </cell>
          <cell r="N59">
            <v>971</v>
          </cell>
        </row>
        <row r="59">
          <cell r="P59">
            <v>971</v>
          </cell>
          <cell r="Q59">
            <v>971</v>
          </cell>
        </row>
        <row r="59">
          <cell r="U59" t="str">
            <v>通过项目实施，土地治理、平整和高效节水，配套灌溉水源，提高农业产量。</v>
          </cell>
        </row>
        <row r="59">
          <cell r="W59" t="str">
            <v>建议入库</v>
          </cell>
          <cell r="X59" t="str">
            <v>项目建设部分不得占用永久基本农田，需避让一般耕地，确实无法避让的依法依规办理相关用地手续。涉及玉石采挖敏感区域按规定依法依规处理废弃料。</v>
          </cell>
          <cell r="Y59" t="str">
            <v>《国土三调数据》中涉及乔木林地136.6亩，其他林地2.8亩，其他草地6亩。《林地一张图》中涉及乔木林地242亩，未成林造林地14.6亩。新退耕还林103.7亩。我局意见：同意实施。必须避让退耕还林。林地部分可以由项目实施单位牵头会同自然资源和林草部门编制以《林地进出平衡方案》县人民政府批准后进行调整。</v>
          </cell>
          <cell r="Z59"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59" t="str">
            <v>一、不得使用地下水，沉沙池实施图册及实施方案需征求我单位意见。
二、开工前办理水土保持手续。</v>
          </cell>
          <cell r="AB59" t="str">
            <v>无意见建议</v>
          </cell>
          <cell r="AC59" t="str">
            <v>土地碎片化治理、平整和高效节水，配套灌溉水源，提高农业产量。</v>
          </cell>
        </row>
        <row r="60">
          <cell r="C60" t="str">
            <v>洛浦县纳瓦乡纳瓦村壮大村集体经济项目</v>
          </cell>
          <cell r="D60" t="str">
            <v>产业发展类</v>
          </cell>
          <cell r="E60" t="str">
            <v>新建</v>
          </cell>
          <cell r="F60" t="str">
            <v>2026.03-2026.06</v>
          </cell>
          <cell r="G60" t="str">
            <v>洛浦县纳瓦乡纳瓦村</v>
          </cell>
          <cell r="H60" t="str">
            <v>新建创业就业小市场一栋，总建筑面积500平方米，地上两层，并配水、电、暖、消防等相关附属设施</v>
          </cell>
          <cell r="I60">
            <v>0.25</v>
          </cell>
          <cell r="J60" t="str">
            <v>洛浦县纳瓦乡人民政府</v>
          </cell>
          <cell r="K60" t="str">
            <v>洛浦县商工局</v>
          </cell>
          <cell r="L60">
            <v>1</v>
          </cell>
          <cell r="M60">
            <v>125</v>
          </cell>
          <cell r="N60">
            <v>125</v>
          </cell>
        </row>
        <row r="60">
          <cell r="P60">
            <v>125</v>
          </cell>
          <cell r="Q60">
            <v>125</v>
          </cell>
        </row>
        <row r="60">
          <cell r="U60" t="str">
            <v>项目建成后，预计每年壮大村集体经济5万元，创业带动经济增长，预计可解决稳定就业岗位3个，月工资不低于0.2万元，每人每年可增收2.4万元，就业人员直接增收可达7.2万元</v>
          </cell>
          <cell r="V60">
            <v>1</v>
          </cell>
          <cell r="W60" t="str">
            <v>建议入库</v>
          </cell>
          <cell r="X60" t="str">
            <v>建设内容和规划用途不一致。不同意</v>
          </cell>
          <cell r="Y60" t="str">
            <v>不涉及林草地，同意实施</v>
          </cell>
        </row>
        <row r="60">
          <cell r="AB60" t="str">
            <v>项目建设在公路保护范围以外，如涉及保护范围内，县交通局执法部门备案，办理相关手续后进行施工，无其他意见建议，</v>
          </cell>
          <cell r="AC60" t="str">
            <v>壮大村集体经济，增加村级收入，带动群众创业增收，推动城乡融合发展</v>
          </cell>
        </row>
        <row r="61">
          <cell r="L61">
            <v>12</v>
          </cell>
          <cell r="M61">
            <v>6629.77</v>
          </cell>
          <cell r="N61">
            <v>6629.77</v>
          </cell>
          <cell r="O61">
            <v>0</v>
          </cell>
          <cell r="P61">
            <v>6629.77</v>
          </cell>
          <cell r="Q61">
            <v>5829.77</v>
          </cell>
          <cell r="R61">
            <v>800</v>
          </cell>
          <cell r="S61">
            <v>0</v>
          </cell>
          <cell r="T61">
            <v>0</v>
          </cell>
        </row>
        <row r="61">
          <cell r="V61">
            <v>2</v>
          </cell>
        </row>
        <row r="62">
          <cell r="C62" t="str">
            <v>洛浦县山普鲁镇污水处理配套提升改造项目</v>
          </cell>
          <cell r="D62" t="str">
            <v>乡村建设类</v>
          </cell>
          <cell r="E62" t="str">
            <v>新建</v>
          </cell>
          <cell r="F62" t="str">
            <v>2026.05-2026.10</v>
          </cell>
          <cell r="G62" t="str">
            <v>洛浦县山普鲁镇阿依丁库勒村</v>
          </cell>
          <cell r="H62" t="str">
            <v>新建中水回水管网7公里，配套建设中水提升泵站一座和一座100立方米稳压水池</v>
          </cell>
        </row>
        <row r="62">
          <cell r="J62" t="str">
            <v>洛浦县山普鲁镇人民政府</v>
          </cell>
          <cell r="K62" t="str">
            <v>和田地区生态环境局洛浦县分局</v>
          </cell>
          <cell r="L62">
            <v>1</v>
          </cell>
          <cell r="M62">
            <v>800</v>
          </cell>
          <cell r="N62">
            <v>800</v>
          </cell>
        </row>
        <row r="62">
          <cell r="P62">
            <v>800</v>
          </cell>
        </row>
        <row r="62">
          <cell r="R62">
            <v>800</v>
          </cell>
        </row>
        <row r="62">
          <cell r="U62" t="str">
            <v>通过项目实施，实现中水高效循环利用，降低农村林带灌溉新鲜水依赖度与污水排放量，兼具经济和环境效益。</v>
          </cell>
        </row>
        <row r="62">
          <cell r="W62" t="str">
            <v>建议入库</v>
          </cell>
          <cell r="X62" t="str">
            <v>需要办理用地手续。山普鲁镇人民政府提供资料纳入国土空间重点项目增补清单报行署审批后逐级上报审批。</v>
          </cell>
          <cell r="Y62" t="str">
            <v>《三调数据库》中涉及乔木林地300平方米，其他草地2393平方米。我局意见：同意实施。必须依法依规办理使用林地草地手续。</v>
          </cell>
          <cell r="Z62"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62">
          <cell r="AB62" t="str">
            <v>在县交通局执法部门备案，办理相关手续后进行施工，建议路面全宽恢复，涉及路面恢复，将未挖路段沥青面层工程量列入到预算内，保证路面翻新，交通部门对项目涉及路段不再列入农村道路工程，避免资金重复使用、浪费</v>
          </cell>
          <cell r="AC62" t="str">
            <v>污水处理站周边无法销纳生产出的中水，存在流入哈拉快力水库及渗入地下，导致地下水污染的风险，需新建项目解决该问题。</v>
          </cell>
        </row>
        <row r="63">
          <cell r="C63" t="str">
            <v>洛浦县山普鲁镇阔塔孜兰干村农田提质改造及节水灌溉配套项目</v>
          </cell>
          <cell r="D63" t="str">
            <v>产业发展类</v>
          </cell>
          <cell r="E63" t="str">
            <v>新建</v>
          </cell>
          <cell r="F63" t="str">
            <v>2026.07-2026.11</v>
          </cell>
          <cell r="G63" t="str">
            <v>洛浦县山普鲁镇阔塔孜兰干村</v>
          </cell>
          <cell r="H63" t="str">
            <v>对860亩进行土地治理、平整，配套灌溉、农田输配电工程，并配套相关附属设施。</v>
          </cell>
          <cell r="I63">
            <v>0.203488372093023</v>
          </cell>
          <cell r="J63" t="str">
            <v>洛浦县山普鲁镇人民政府</v>
          </cell>
          <cell r="K63" t="str">
            <v>洛浦县农业农村局</v>
          </cell>
          <cell r="L63">
            <v>1</v>
          </cell>
          <cell r="M63">
            <v>175</v>
          </cell>
          <cell r="N63">
            <v>175</v>
          </cell>
        </row>
        <row r="63">
          <cell r="P63">
            <v>175</v>
          </cell>
          <cell r="Q63">
            <v>175</v>
          </cell>
        </row>
        <row r="63">
          <cell r="U63" t="str">
            <v>通过项目实施，整合零散地块、优化土地利用结构，提升耕地质量与农业生产效率。</v>
          </cell>
        </row>
        <row r="63">
          <cell r="W63" t="str">
            <v>同意,但地块必须为村集体地或为脱贫户、监测户的地。</v>
          </cell>
          <cell r="X63" t="str">
            <v>项目建设部分不得占用永久基本农田，需避让一般耕地，确实无法避让的依法依规办理相关用地手续。</v>
          </cell>
          <cell r="Y63" t="str">
            <v>《三调数据库》中涉及乔木林地27.1亩，其他草地1亩。新退耕还林17.4亩。我局意见：同意实施。必须避让林地和退耕还林。</v>
          </cell>
          <cell r="Z63"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63" t="str">
            <v>一、不得使用地下水，沉沙池实施图册及实施方案需征求我单位意见。
二、开工前办理水土保持手续。</v>
          </cell>
          <cell r="AB63" t="str">
            <v>无意见建议</v>
          </cell>
          <cell r="AC63" t="str">
            <v>其中500亩为村集体流转土地，360亩为农户承包地，通过项目实施提高村集体流转土地租金进而提高村集体收入</v>
          </cell>
        </row>
        <row r="64">
          <cell r="C64" t="str">
            <v>洛浦县山普鲁镇色日克村等9个村防渗渠改造项目</v>
          </cell>
          <cell r="D64" t="str">
            <v>产业发展类</v>
          </cell>
          <cell r="E64" t="str">
            <v>改建</v>
          </cell>
          <cell r="F64" t="str">
            <v>2026.05-2026.10</v>
          </cell>
          <cell r="G64" t="str">
            <v>洛浦县山普鲁镇阿亚格比孜里村、巴什克依阔村、恰克玛克村，阿依丁库勒村、色日克村、先拜巴扎村、克兰特村、喀孜米勒克村、欧吐拉比孜里村</v>
          </cell>
          <cell r="H64" t="str">
            <v>洛浦县山普鲁镇色日克村等9个村改建防渗渠7.18公里，其中阿亚格比孜里村0.35公里、巴什克依阔村0.87公里、恰克玛克村1.026公里，阿依丁库勒村1.646公里、色日克村0.245公里、先拜巴扎村0.247公里、克兰特村0.475公里、喀孜米勒克村1.733公里、欧吐拉比孜里村0.587公里，流量为0.2-0.9m³/s，配套渠系建筑物。</v>
          </cell>
          <cell r="I64">
            <v>60.0746268656716</v>
          </cell>
          <cell r="J64" t="str">
            <v>洛浦县山普鲁镇人民政府</v>
          </cell>
          <cell r="K64" t="str">
            <v>洛浦县水利局</v>
          </cell>
          <cell r="L64">
            <v>1</v>
          </cell>
          <cell r="M64">
            <v>460</v>
          </cell>
          <cell r="N64">
            <v>460</v>
          </cell>
        </row>
        <row r="64">
          <cell r="P64">
            <v>460</v>
          </cell>
          <cell r="Q64">
            <v>460</v>
          </cell>
        </row>
        <row r="64">
          <cell r="U64" t="str">
            <v>通过项目实施，减少渠道输水渗漏损失、提升水资源利用效率，同时增强渠道防洪排涝能力，保障农业灌溉与区域用水稳定。</v>
          </cell>
        </row>
        <row r="64">
          <cell r="W64" t="str">
            <v>建议对山普鲁镇申请入库的防渗渠建设项目全面核实，避免项目重复申报。由水利局提出行业部门意见建议，指导项目建设内容合理性，项目是否能实施，明确实施时间。</v>
          </cell>
          <cell r="X64" t="str">
            <v>项目不得占用永久基本农田，需避让一般耕地，确实无法避让的依法依规办理相关用地手续。</v>
          </cell>
          <cell r="Y64" t="str">
            <v>涉及占用林地，我局意见：建议调整或办理使用林地手续。</v>
          </cell>
          <cell r="Z64" t="str">
            <v>无矢量数据</v>
          </cell>
          <cell r="AA64" t="str">
            <v>一、核查该项目区域是否在高标准农田、土地碎片化治理项目规划内，若在规划内需慎重考虑后期是否有闲置风险。二、开工前办理水土保持手续。</v>
          </cell>
          <cell r="AB64" t="str">
            <v>项目建设在公路保护范围以外，如涉及保护范围内，县交通局执法部门备案，办理相关手续后进行施工，无其他意见建议，</v>
          </cell>
          <cell r="AC64" t="str">
            <v>原渠道已使用20年以上，无法满足现有灌溉需求</v>
          </cell>
        </row>
        <row r="65">
          <cell r="C65" t="str">
            <v>洛浦县山普鲁镇蜂蜜产业配套项目</v>
          </cell>
          <cell r="D65" t="str">
            <v>产业发展类</v>
          </cell>
          <cell r="E65" t="str">
            <v>新建</v>
          </cell>
          <cell r="F65" t="str">
            <v>2026.05-2026.10</v>
          </cell>
          <cell r="G65" t="str">
            <v>洛浦县山普鲁镇</v>
          </cell>
          <cell r="H65" t="str">
            <v>改造现有厂房达到标准生产要求，购置蜂蜜灌装生产线、贴标设备等</v>
          </cell>
        </row>
        <row r="65">
          <cell r="J65" t="str">
            <v>洛浦县山普鲁镇人民政府</v>
          </cell>
          <cell r="K65" t="str">
            <v>洛浦县市场监督管理局</v>
          </cell>
          <cell r="L65">
            <v>1</v>
          </cell>
          <cell r="M65">
            <v>150</v>
          </cell>
          <cell r="N65">
            <v>150</v>
          </cell>
        </row>
        <row r="65">
          <cell r="P65">
            <v>150</v>
          </cell>
          <cell r="Q65">
            <v>150</v>
          </cell>
        </row>
        <row r="65">
          <cell r="U65" t="str">
            <v>通过项目实施，有效补齐山普鲁镇蜂蜜养殖产业短板，有效提高农产品附加值。</v>
          </cell>
          <cell r="V65">
            <v>1</v>
          </cell>
          <cell r="W65" t="str">
            <v>建议入库</v>
          </cell>
          <cell r="X65" t="str">
            <v>不涉及用地</v>
          </cell>
          <cell r="Y65" t="str">
            <v>不涉及林草地，同意实施</v>
          </cell>
        </row>
        <row r="65">
          <cell r="AB65" t="str">
            <v>无意见建议</v>
          </cell>
        </row>
        <row r="66">
          <cell r="C66" t="str">
            <v>洛浦县山普鲁镇骆驼产业配套项目</v>
          </cell>
          <cell r="D66" t="str">
            <v>产业发展类</v>
          </cell>
          <cell r="E66" t="str">
            <v>新建</v>
          </cell>
          <cell r="F66" t="str">
            <v>2026.05-2026.10</v>
          </cell>
          <cell r="G66" t="str">
            <v>洛浦县山普鲁镇</v>
          </cell>
          <cell r="H66" t="str">
            <v>改造现有厂房达到标准生产要求，购置挤奶机、检测设备、冷藏运输车等</v>
          </cell>
        </row>
        <row r="66">
          <cell r="J66" t="str">
            <v>洛浦县山普鲁镇人民政府</v>
          </cell>
          <cell r="K66" t="str">
            <v>洛浦县市场监督管理局</v>
          </cell>
          <cell r="L66">
            <v>1</v>
          </cell>
          <cell r="M66">
            <v>200</v>
          </cell>
          <cell r="N66">
            <v>200</v>
          </cell>
        </row>
        <row r="66">
          <cell r="P66">
            <v>200</v>
          </cell>
          <cell r="Q66">
            <v>200</v>
          </cell>
        </row>
        <row r="66">
          <cell r="U66" t="str">
            <v>通过项目实施，有效补齐山普鲁镇骆驼养殖产业短板，激发农户养殖积极性，有效提高农产品附加值。</v>
          </cell>
          <cell r="V66">
            <v>1</v>
          </cell>
          <cell r="W66" t="str">
            <v>建议入库</v>
          </cell>
          <cell r="X66" t="str">
            <v>不涉及用地</v>
          </cell>
          <cell r="Y66" t="str">
            <v>不涉及占地</v>
          </cell>
        </row>
        <row r="66">
          <cell r="AB66" t="str">
            <v>无意见建议</v>
          </cell>
        </row>
        <row r="67">
          <cell r="C67" t="str">
            <v>洛浦县山普鲁镇 2026 年中小河流治理以工代赈项目（一期）</v>
          </cell>
          <cell r="D67" t="str">
            <v>产业发展类</v>
          </cell>
          <cell r="E67" t="str">
            <v>新建</v>
          </cell>
          <cell r="F67" t="str">
            <v>2026.05-2026.10</v>
          </cell>
          <cell r="G67" t="str">
            <v>洛浦县山普鲁镇</v>
          </cell>
          <cell r="H67" t="str">
            <v>新建防洪堤2.1公里，防洪标准10年一遇。</v>
          </cell>
        </row>
        <row r="67">
          <cell r="J67" t="str">
            <v>洛浦县山普鲁镇人民政府</v>
          </cell>
          <cell r="K67" t="str">
            <v>洛浦县发改委</v>
          </cell>
          <cell r="L67">
            <v>1</v>
          </cell>
          <cell r="M67">
            <v>715.61</v>
          </cell>
          <cell r="N67">
            <v>715.61</v>
          </cell>
        </row>
        <row r="67">
          <cell r="P67">
            <v>715.61</v>
          </cell>
          <cell r="Q67">
            <v>715.61</v>
          </cell>
        </row>
        <row r="67">
          <cell r="U67" t="str">
            <v>通过项目实施，防洪标准100%达到“十年一遇”，有效拦截汛期洪水，大幅降低淹没风险</v>
          </cell>
        </row>
        <row r="67">
          <cell r="W67" t="str">
            <v>资金来源为以工代赈资金，由发改委提出项目实施计划。</v>
          </cell>
          <cell r="X67" t="str">
            <v>防洪坝需要办理用地手续。山普鲁镇人民政府提供资料纳入国土空间重点项目增补清单报行署审批后逐级上报审批。</v>
          </cell>
          <cell r="Y67" t="str">
            <v>不涉及林草地，同意实施</v>
          </cell>
          <cell r="Z67"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67">
          <cell r="AB67" t="str">
            <v>项目建设在公路保护范围以外，如涉及保护范围内，县交通局执法部门备案，办理相关手续后进行施工，无其他意见建议，</v>
          </cell>
          <cell r="AC67" t="str">
            <v>洛浦县昆冈园区上方修建防洪堤坝，保证园区安全</v>
          </cell>
        </row>
        <row r="68">
          <cell r="C68" t="str">
            <v>洛浦县山普鲁镇 2026 年中小河流治理以工代赈项目（二期）</v>
          </cell>
          <cell r="D68" t="str">
            <v>产业发展类</v>
          </cell>
          <cell r="E68" t="str">
            <v>新建</v>
          </cell>
          <cell r="F68" t="str">
            <v>2026.05-2026.10</v>
          </cell>
          <cell r="G68" t="str">
            <v>洛浦县山普鲁镇</v>
          </cell>
          <cell r="H68" t="str">
            <v>新建防洪堤2.1公里，防洪标准10年一遇。</v>
          </cell>
        </row>
        <row r="68">
          <cell r="J68" t="str">
            <v>洛浦县山普鲁镇人民政府</v>
          </cell>
          <cell r="K68" t="str">
            <v>洛浦县发改委</v>
          </cell>
          <cell r="L68">
            <v>1</v>
          </cell>
          <cell r="M68">
            <v>778.16</v>
          </cell>
          <cell r="N68">
            <v>778.16</v>
          </cell>
        </row>
        <row r="68">
          <cell r="P68">
            <v>778.16</v>
          </cell>
          <cell r="Q68">
            <v>778.16</v>
          </cell>
        </row>
        <row r="68">
          <cell r="U68" t="str">
            <v>通过项目实施，防洪标准100%达到“十年一遇”，有效拦截汛期洪水，大幅降低淹没风险</v>
          </cell>
        </row>
        <row r="68">
          <cell r="W68" t="str">
            <v>资金来源为以工代赈资金，由发改委提出项目实施计划。</v>
          </cell>
          <cell r="X68" t="str">
            <v>防洪坝需要办理用地手续。山普鲁镇人民政府提供资料纳入国土空间重点项目增补清单报行署审批后逐级上报审批。</v>
          </cell>
          <cell r="Y68" t="str">
            <v>不涉及林草地，同意实施</v>
          </cell>
          <cell r="Z68"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68">
          <cell r="AB68" t="str">
            <v>项目建设在公路保护范围以外，如涉及保护范围内，县交通局执法部门备案，办理相关手续后进行施工，无其他意见建议，</v>
          </cell>
          <cell r="AC68" t="str">
            <v>洛浦县昆冈园区上方修建防洪堤坝，保证园区安全</v>
          </cell>
        </row>
        <row r="69">
          <cell r="C69" t="str">
            <v>洛浦县山普鲁镇2026年中小河流治理以工代赈项目（三期）</v>
          </cell>
          <cell r="D69" t="str">
            <v>产业发展类</v>
          </cell>
          <cell r="E69" t="str">
            <v>新建</v>
          </cell>
          <cell r="F69" t="str">
            <v>2026.05-2026.10</v>
          </cell>
          <cell r="G69" t="str">
            <v>洛浦县山普鲁镇</v>
          </cell>
          <cell r="H69" t="str">
            <v>新建防洪堤0.75公里，防洪标准10年一遇。</v>
          </cell>
        </row>
        <row r="69">
          <cell r="J69" t="str">
            <v>洛浦县山普鲁镇人民政府</v>
          </cell>
          <cell r="K69" t="str">
            <v>洛浦县发改委</v>
          </cell>
          <cell r="L69">
            <v>1</v>
          </cell>
          <cell r="M69">
            <v>448</v>
          </cell>
          <cell r="N69">
            <v>448</v>
          </cell>
        </row>
        <row r="69">
          <cell r="P69">
            <v>448</v>
          </cell>
          <cell r="Q69">
            <v>448</v>
          </cell>
        </row>
        <row r="69">
          <cell r="U69" t="str">
            <v>通过项目实施，防洪标准100%达到“十年一遇”，有效拦截汛期洪水，大幅降低淹没风险</v>
          </cell>
        </row>
        <row r="69">
          <cell r="W69" t="str">
            <v>资金来源为以工代赈资金，由发改委提出项目实施计划。</v>
          </cell>
          <cell r="X69" t="str">
            <v>防洪坝需要办理用地手续。山普鲁镇人民政府提供资料纳入国土空间重点项目增补清单报行署审批后逐级上报审批。</v>
          </cell>
          <cell r="Y69" t="str">
            <v>不涉及林草地，同意实施</v>
          </cell>
          <cell r="Z69"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69">
          <cell r="AB69" t="str">
            <v>项目建设在公路保护范围以外，如涉及保护范围内，县交通局执法部门备案，办理相关手续后进行施工，无其他意见建议，</v>
          </cell>
          <cell r="AC69" t="str">
            <v>洛浦县昆冈园区上方修建防洪堤坝，保证园区安全</v>
          </cell>
        </row>
        <row r="70">
          <cell r="C70" t="str">
            <v>洛浦县山普鲁镇2026年中小河流治理以工代赈项目（四期）</v>
          </cell>
          <cell r="D70" t="str">
            <v>产业发展类</v>
          </cell>
          <cell r="E70" t="str">
            <v>新建</v>
          </cell>
          <cell r="F70" t="str">
            <v>2026.05-2026.10</v>
          </cell>
          <cell r="G70" t="str">
            <v>洛浦县山普鲁镇</v>
          </cell>
          <cell r="H70" t="str">
            <v>新建防洪堤2.1公里，防洪标准10年一遇。</v>
          </cell>
        </row>
        <row r="70">
          <cell r="J70" t="str">
            <v>洛浦县山普鲁镇人民政府</v>
          </cell>
          <cell r="K70" t="str">
            <v>洛浦县发改委</v>
          </cell>
          <cell r="L70">
            <v>1</v>
          </cell>
          <cell r="M70">
            <v>722</v>
          </cell>
          <cell r="N70">
            <v>722</v>
          </cell>
        </row>
        <row r="70">
          <cell r="P70">
            <v>722</v>
          </cell>
          <cell r="Q70">
            <v>722</v>
          </cell>
        </row>
        <row r="70">
          <cell r="U70" t="str">
            <v>通过项目实施，防洪标准100%达到“十年一遇”，有效拦截汛期洪水，大幅降低淹没风险</v>
          </cell>
        </row>
        <row r="70">
          <cell r="W70" t="str">
            <v>资金来源为以工代赈资金，由发改委提出项目实施计划。</v>
          </cell>
          <cell r="X70" t="str">
            <v>防洪坝需要办理用地手续。山普鲁镇人民政府提供资料纳入国土空间重点项目增补清单报行署审批后逐级上报审批。</v>
          </cell>
          <cell r="Y70" t="str">
            <v>不涉及林草地，同意实施</v>
          </cell>
          <cell r="Z70"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70">
          <cell r="AB70" t="str">
            <v>项目建设在公路保护范围以外，如涉及保护范围内，县交通局执法部门备案，办理相关手续后进行施工，无其他意见建议，</v>
          </cell>
          <cell r="AC70" t="str">
            <v>洛浦县昆冈园区上方修建防洪堤坝，保证园区安全</v>
          </cell>
        </row>
        <row r="71">
          <cell r="C71" t="str">
            <v>洛浦县山普鲁镇2026年中小河流治理以工代赈项目（五期）</v>
          </cell>
          <cell r="D71" t="str">
            <v>产业发展类</v>
          </cell>
          <cell r="E71" t="str">
            <v>新建</v>
          </cell>
          <cell r="F71" t="str">
            <v>2026.05-2026.10</v>
          </cell>
          <cell r="G71" t="str">
            <v>洛浦县山普鲁镇</v>
          </cell>
          <cell r="H71" t="str">
            <v>新建防洪堤1.507公里，防洪标准10年一遇。</v>
          </cell>
        </row>
        <row r="71">
          <cell r="J71" t="str">
            <v>洛浦县山普鲁镇人民政府</v>
          </cell>
          <cell r="K71" t="str">
            <v>洛浦县发改委</v>
          </cell>
          <cell r="L71">
            <v>1</v>
          </cell>
          <cell r="M71">
            <v>725</v>
          </cell>
          <cell r="N71">
            <v>725</v>
          </cell>
        </row>
        <row r="71">
          <cell r="P71">
            <v>725</v>
          </cell>
          <cell r="Q71">
            <v>725</v>
          </cell>
        </row>
        <row r="71">
          <cell r="U71" t="str">
            <v>通过项目实施，防洪标准100%达到“十年一遇”，有效拦截汛期洪水，大幅降低淹没风险</v>
          </cell>
        </row>
        <row r="71">
          <cell r="W71" t="str">
            <v>资金来源为以工代赈资金，由发改委提出项目实施计划。</v>
          </cell>
          <cell r="X71" t="str">
            <v>防洪坝需要办理用地手续。山普鲁镇人民政府提供资料纳入国土空间重点项目增补清单报行署审批后逐级上报审批。</v>
          </cell>
          <cell r="Y71" t="str">
            <v>不涉及林草地，同意实施</v>
          </cell>
          <cell r="Z71"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71">
          <cell r="AB71" t="str">
            <v>项目建设在公路保护范围以外，如涉及保护范围内，县交通局执法部门备案，办理相关手续后进行施工，无其他意见建议，</v>
          </cell>
          <cell r="AC71" t="str">
            <v>洛浦县昆冈园区上方修建防洪堤坝，保证园区安全</v>
          </cell>
        </row>
        <row r="72">
          <cell r="C72" t="str">
            <v>洛浦县山普鲁镇2026年中小河流治理以工代赈项目（六期）</v>
          </cell>
          <cell r="D72" t="str">
            <v>产业发展类</v>
          </cell>
          <cell r="E72" t="str">
            <v>新建</v>
          </cell>
          <cell r="F72" t="str">
            <v>2026.05-2026.10</v>
          </cell>
          <cell r="G72" t="str">
            <v>洛浦县山普鲁镇</v>
          </cell>
          <cell r="H72" t="str">
            <v>新建防洪堤2.1公里，防洪标准10年一遇。</v>
          </cell>
        </row>
        <row r="72">
          <cell r="J72" t="str">
            <v>洛浦县山普鲁镇人民政府</v>
          </cell>
          <cell r="K72" t="str">
            <v>洛浦县发改委</v>
          </cell>
          <cell r="L72">
            <v>1</v>
          </cell>
          <cell r="M72">
            <v>722</v>
          </cell>
          <cell r="N72">
            <v>722</v>
          </cell>
        </row>
        <row r="72">
          <cell r="P72">
            <v>722</v>
          </cell>
          <cell r="Q72">
            <v>722</v>
          </cell>
        </row>
        <row r="72">
          <cell r="U72" t="str">
            <v>通过项目实施，防洪标准100%达到“十年一遇”，有效拦截汛期洪水，大幅降低淹没风险</v>
          </cell>
        </row>
        <row r="72">
          <cell r="W72" t="str">
            <v>资金来源为以工代赈资金，由发改委提出项目实施计划。</v>
          </cell>
          <cell r="X72" t="str">
            <v>防洪坝需要办理用地手续。山普鲁镇人民政府提供资料纳入国土空间重点项目增补清单报行署审批后逐级上报审批。</v>
          </cell>
          <cell r="Y72" t="str">
            <v>不涉及林草地，同意实施</v>
          </cell>
          <cell r="Z72"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72">
          <cell r="AB72" t="str">
            <v>项目建设在公路保护范围以外，如涉及保护范围内，县交通局执法部门备案，办理相关手续后进行施工，无其他意见建议，</v>
          </cell>
          <cell r="AC72" t="str">
            <v>洛浦县昆冈园区上方修建防洪堤坝，保证园区安全</v>
          </cell>
        </row>
        <row r="73">
          <cell r="C73" t="str">
            <v>洛浦县山普鲁镇2026年中小河流治理以工代赈项目（七期）</v>
          </cell>
          <cell r="D73" t="str">
            <v>产业发展类</v>
          </cell>
          <cell r="E73" t="str">
            <v>新建</v>
          </cell>
          <cell r="F73" t="str">
            <v>2026.05-2026.10</v>
          </cell>
          <cell r="G73" t="str">
            <v>洛浦县山普鲁镇</v>
          </cell>
          <cell r="H73" t="str">
            <v>新建防洪堤2.134公里，防洪标准10年一遇。</v>
          </cell>
        </row>
        <row r="73">
          <cell r="J73" t="str">
            <v>洛浦县山普鲁镇人民政府</v>
          </cell>
          <cell r="K73" t="str">
            <v>洛浦县发改委</v>
          </cell>
          <cell r="L73">
            <v>1</v>
          </cell>
          <cell r="M73">
            <v>734</v>
          </cell>
          <cell r="N73">
            <v>734</v>
          </cell>
        </row>
        <row r="73">
          <cell r="P73">
            <v>734</v>
          </cell>
          <cell r="Q73">
            <v>734</v>
          </cell>
        </row>
        <row r="73">
          <cell r="U73" t="str">
            <v>通过项目实施，防洪标准100%达到“十年一遇”，有效拦截汛期洪水，大幅降低淹没风险</v>
          </cell>
        </row>
        <row r="73">
          <cell r="W73" t="str">
            <v>资金来源为以工代赈资金，由发改委提出项目实施计划。</v>
          </cell>
          <cell r="X73" t="str">
            <v>防洪坝需要办理用地手续。山普鲁镇人民政府提供资料纳入国土空间重点项目增补清单报行署审批后逐级上报审批。</v>
          </cell>
          <cell r="Y73" t="str">
            <v>不涉及林草地，同意实施</v>
          </cell>
          <cell r="Z73"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73">
          <cell r="AB73" t="str">
            <v>项目建设在公路保护范围以外，如涉及保护范围内，县交通局执法部门备案，办理相关手续后进行施工，无其他意见建议，</v>
          </cell>
          <cell r="AC73" t="str">
            <v>洛浦县昆冈园区上方修建防洪堤坝，保证园区安全</v>
          </cell>
        </row>
        <row r="74">
          <cell r="L74">
            <v>10</v>
          </cell>
          <cell r="M74">
            <v>6816</v>
          </cell>
          <cell r="N74">
            <v>6816</v>
          </cell>
          <cell r="O74">
            <v>0</v>
          </cell>
          <cell r="P74">
            <v>6816</v>
          </cell>
          <cell r="Q74">
            <v>4195</v>
          </cell>
          <cell r="R74">
            <v>2621</v>
          </cell>
          <cell r="S74">
            <v>0</v>
          </cell>
          <cell r="T74">
            <v>0</v>
          </cell>
        </row>
        <row r="74">
          <cell r="V74">
            <v>3</v>
          </cell>
        </row>
        <row r="75">
          <cell r="C75" t="str">
            <v>洛浦县杭桂镇热合曼普尔村等2个村农村生活污水治理项目</v>
          </cell>
          <cell r="D75" t="str">
            <v>乡村建设类</v>
          </cell>
          <cell r="E75" t="str">
            <v>新建</v>
          </cell>
          <cell r="F75" t="str">
            <v>2026.04-2026.08</v>
          </cell>
          <cell r="G75" t="str">
            <v>洛浦县杭桂镇热合曼普尔村、幸福村</v>
          </cell>
          <cell r="H75" t="str">
            <v>新建排水管道长度21.75公里，其中de400（40公分的主管道）排水管道长度7.54公里，聚乙烯PE100管（16公分泵站出水压力排管）2.8公里，de315排水管道长度10.98公里，de300II级钢筋混凝土管 0.22公里，de400II级钢筋混凝土管0.21公里，新建UPVC-De110支管（户-井支管）9.33公里，新建污水检查井658座，沉泥井19座，压力排水检查井（压力管道）14座，一体化提升泵站1座（40立方米每小时），30立方米钢筋混凝土化粪池1座（幸福村东北角8户），道路恢复面积33768.00平方米。</v>
          </cell>
        </row>
        <row r="75">
          <cell r="J75" t="str">
            <v>洛浦县杭桂镇人民政府</v>
          </cell>
          <cell r="K75" t="str">
            <v>和田地区生态环境局洛浦县分局</v>
          </cell>
          <cell r="L75">
            <v>1</v>
          </cell>
          <cell r="M75">
            <v>1600</v>
          </cell>
          <cell r="N75">
            <v>1600</v>
          </cell>
        </row>
        <row r="75">
          <cell r="P75">
            <v>1600</v>
          </cell>
        </row>
        <row r="75">
          <cell r="R75">
            <v>1600</v>
          </cell>
        </row>
        <row r="75">
          <cell r="U75" t="str">
            <v>提高农村生活污水治理率和治理水平，持续改善农村人居环境。</v>
          </cell>
        </row>
        <row r="75">
          <cell r="W75" t="str">
            <v>建议入库</v>
          </cell>
          <cell r="X75" t="str">
            <v>该项目需办理临时用地手续</v>
          </cell>
          <cell r="Y75" t="str">
            <v>原道路上开挖填埋，不涉及林草地。</v>
          </cell>
          <cell r="Z75"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75">
          <cell r="AB75" t="str">
            <v>在县交通局执法部门备案，办理相关手续后进行施工，建议路面全宽恢复，涉及路面恢复，将未挖路段沥青面层工程量列入到预算内，保证路面翻新，交通部门对项目涉及路段不再列入农村道路工程，避免资金重复使用、浪费</v>
          </cell>
          <cell r="AC75" t="str">
            <v>为了提升村民生活质量，完善污水治理设施是农村基础设施建设的重要组成部分，能补齐农村环境治理短板，增强村民的幸福感、获得感和安全感，推动农村精神文明建设。</v>
          </cell>
        </row>
        <row r="76">
          <cell r="C76" t="str">
            <v>洛浦县杭桂镇托万皮切克其村等2个村农村生活污水治理项目</v>
          </cell>
          <cell r="D76" t="str">
            <v>乡村建设类</v>
          </cell>
          <cell r="E76" t="str">
            <v>新建</v>
          </cell>
          <cell r="F76" t="str">
            <v>2026.04-2026.08</v>
          </cell>
          <cell r="G76" t="str">
            <v>洛浦县杭桂镇托万皮切克其村、塔盘村</v>
          </cell>
          <cell r="H76" t="str">
            <v>新建排水管道长度14.00公里，其中de400排水管道（40公分的主管道）长度3.1公里，de400排水管道（16公分泵站出水压力排管）长度0.5公里，de315排水管道长度8.4公里，聚乙烯PE100管1.7公里,de300II级钢筋混凝土管0.1公里,de400II级钢筋混凝土管0.2公里，新建UPVC-De110支管（户-井支管）5.94公里,新建污水检查井422座，沉泥井19座,压力排水检查井9座，φ2000成品一体化提升泵站1座（25立方每小时）,道路恢复面积25200.00平方米。</v>
          </cell>
        </row>
        <row r="76">
          <cell r="J76" t="str">
            <v>洛浦县杭桂镇人民政府</v>
          </cell>
          <cell r="K76" t="str">
            <v>和田地区生态环境局洛浦县分局</v>
          </cell>
          <cell r="L76">
            <v>1</v>
          </cell>
          <cell r="M76">
            <v>1021</v>
          </cell>
          <cell r="N76">
            <v>1021</v>
          </cell>
        </row>
        <row r="76">
          <cell r="P76">
            <v>1021</v>
          </cell>
        </row>
        <row r="76">
          <cell r="R76">
            <v>1021</v>
          </cell>
        </row>
        <row r="76">
          <cell r="U76" t="str">
            <v>提高农村生活污水治理率和治理水平，持续改善农村人居环境。</v>
          </cell>
        </row>
        <row r="76">
          <cell r="W76" t="str">
            <v>建议入库</v>
          </cell>
          <cell r="X76" t="str">
            <v>该项目需办理临时用地手续</v>
          </cell>
          <cell r="Y76" t="str">
            <v>原道路上开挖填埋，不涉及林草地。</v>
          </cell>
          <cell r="Z76"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76">
          <cell r="AB76" t="str">
            <v>在县交通局执法部门备案，办理相关手续后进行施工，建议路面全宽恢复，涉及路面恢复，将未挖路段沥青面层工程量列入到预算内，保证路面翻新，交通部门对项目涉及路段不再列入农村道路工程，避免资金重复使用、浪费</v>
          </cell>
          <cell r="AC76" t="str">
            <v>为了提升村民生活质量，完善污水治理设施是农村基础设施建设的重要组成部分，能补齐农村环境治理短板，增强村民的幸福感、获得感和安全感，推动农村精神文明建设。</v>
          </cell>
        </row>
        <row r="77">
          <cell r="C77" t="str">
            <v>洛浦县杭桂镇库木巴格村等3个村农田提质改造及节水灌溉配套项目</v>
          </cell>
          <cell r="D77" t="str">
            <v>产业发展类</v>
          </cell>
          <cell r="E77" t="str">
            <v>新建</v>
          </cell>
          <cell r="F77" t="str">
            <v>2026.04-2026.08</v>
          </cell>
          <cell r="G77" t="str">
            <v>洛浦县杭桂镇库木巴格村、欧吐拉艾日克村、英巴格村</v>
          </cell>
          <cell r="H77" t="str">
            <v>对902.2亩进行土地治理、平整，配套灌溉、农田输配电工程，排渠清淤，并配套相关附属设施。</v>
          </cell>
          <cell r="I77">
            <v>0.27710042119264</v>
          </cell>
          <cell r="J77" t="str">
            <v>洛浦县杭桂镇人民政府</v>
          </cell>
          <cell r="K77" t="str">
            <v>洛浦县农业农村局</v>
          </cell>
          <cell r="L77">
            <v>1</v>
          </cell>
          <cell r="M77">
            <v>250</v>
          </cell>
          <cell r="N77">
            <v>250</v>
          </cell>
        </row>
        <row r="77">
          <cell r="P77">
            <v>250</v>
          </cell>
          <cell r="Q77">
            <v>250</v>
          </cell>
        </row>
        <row r="77">
          <cell r="U77" t="str">
            <v>通过对项目区地块进行规划及配套基础设施建设，提高土地利用率及地下水的利用系数，减少输水损失，改良利用盐碱地和防止土壤次生盐碱化，提高土壤肥力，达到项目实施后的节水、增产、提高农民收入，改善生态环境的目标</v>
          </cell>
        </row>
        <row r="77">
          <cell r="W77" t="str">
            <v>建议取消，与历年高标准农田建设项目建设地点重复。</v>
          </cell>
          <cell r="X77" t="str">
            <v>项目建设部分不得占用永久基本农田，需避让一般耕地，确实无法避让的依法依规办理相关用地手续。</v>
          </cell>
          <cell r="Y77" t="str">
            <v>该选址在《洛浦县三调数据库》中乔木林地18.4亩，人工牧草地1.57亩，其他草地0.28亩，天然牧草地0.2亩。在《林地一张图中》涉及三北防护林104亩，老退耕还林420亩。退耕还草涉及13.4亩。我局意见：建议避让林地，草地，退耕还草地块。</v>
          </cell>
          <cell r="Z77"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77" t="str">
            <v>一、不得使用地下水，沉沙池实施图册及实施方案需征求我单位意见。
二、开工前办理水土保持手续。</v>
          </cell>
          <cell r="AB77" t="str">
            <v>无意见建议</v>
          </cell>
        </row>
        <row r="78">
          <cell r="C78" t="str">
            <v>洛浦县杭桂镇扎滚艾日克村2026年水利设施配套</v>
          </cell>
          <cell r="D78" t="str">
            <v>产业发展类</v>
          </cell>
          <cell r="E78" t="str">
            <v>新建</v>
          </cell>
          <cell r="F78" t="str">
            <v>2026.04-2026.08</v>
          </cell>
          <cell r="G78" t="str">
            <v>洛浦县杭桂镇扎滚艾日克村</v>
          </cell>
          <cell r="H78" t="str">
            <v>新建1万立方米沉砂池1座，加压泵站1座、输水管道5.7公里，改建引水渠道1.55公里，设计流量0.6m³/s，及配套相应附属设施。</v>
          </cell>
        </row>
        <row r="78">
          <cell r="J78" t="str">
            <v>洛浦县杭桂镇人民政府</v>
          </cell>
          <cell r="K78" t="str">
            <v>洛浦县水利局</v>
          </cell>
          <cell r="L78">
            <v>1</v>
          </cell>
          <cell r="M78">
            <v>800</v>
          </cell>
          <cell r="N78">
            <v>800</v>
          </cell>
        </row>
        <row r="78">
          <cell r="P78">
            <v>800</v>
          </cell>
          <cell r="Q78">
            <v>800</v>
          </cell>
        </row>
        <row r="78">
          <cell r="U78" t="str">
            <v>提升农田灌溉效率，提高农作物产量，拓宽群众增收渠道，推动农业规模化发展。</v>
          </cell>
        </row>
        <row r="78">
          <cell r="W78" t="str">
            <v>建议由水利局提出行业部门意见建议，指导项目建设内容合理性，明确实施时间。</v>
          </cell>
          <cell r="X78" t="str">
            <v>项目建设部分不得占用永久基本农田，需避让一般耕地，确实无法避让的依法依规办理相关用地手续。</v>
          </cell>
          <cell r="Y78" t="str">
            <v>沉砂池不涉及林草地，输水管道涉及100米林地和100米草地。建议避让林地草地或办理手续。</v>
          </cell>
          <cell r="Z78"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78" t="str">
            <v>一、不得使用地下水，沉沙池实施图册及实施方案需征求我单位意见。
二、开工前办理水土保持手续。</v>
          </cell>
          <cell r="AB78" t="str">
            <v>项目建设在公路保护范围以外，如涉及保护范围内，县交通局执法部门备案，办理相关手续后进行施工，无其他意见建议，</v>
          </cell>
          <cell r="AC78" t="str">
            <v>该项目配套防沙治沙项1600亩，因地表水解决灌溉不均匀，供水不稳定，新建沉沙池进行蓄水。</v>
          </cell>
        </row>
        <row r="79">
          <cell r="C79" t="str">
            <v>洛浦县杭桂镇2026年农田水利设施配套（西片区）</v>
          </cell>
          <cell r="D79" t="str">
            <v>产业发展类</v>
          </cell>
          <cell r="E79" t="str">
            <v>新建</v>
          </cell>
          <cell r="F79" t="str">
            <v>2026.04-2026.08</v>
          </cell>
          <cell r="G79" t="str">
            <v>洛浦县杭桂镇</v>
          </cell>
          <cell r="H79" t="str">
            <v>新建沉砂池6座，容积833-2156立方米，及配套相应附属设施。</v>
          </cell>
          <cell r="I79">
            <v>133.333333333333</v>
          </cell>
          <cell r="J79" t="str">
            <v>洛浦县杭桂镇人民政府</v>
          </cell>
          <cell r="K79" t="str">
            <v>洛浦县水利局</v>
          </cell>
          <cell r="L79">
            <v>1</v>
          </cell>
          <cell r="M79">
            <v>800</v>
          </cell>
          <cell r="N79">
            <v>800</v>
          </cell>
        </row>
        <row r="79">
          <cell r="P79">
            <v>800</v>
          </cell>
          <cell r="Q79">
            <v>800</v>
          </cell>
        </row>
        <row r="79">
          <cell r="U79" t="str">
            <v>提升农田灌溉效率，提高农作物产量，拓宽群众增收渠道，推动农业规模化发展。</v>
          </cell>
        </row>
        <row r="79">
          <cell r="W79" t="str">
            <v>建议由水利局提出行业部门意见建议，指导项目建设内容合理性，明确实施时间。</v>
          </cell>
          <cell r="X79" t="str">
            <v>项目建设部分不得占用永久基本农田，需避让一般耕地，确实无法避让的依法依规办理相关用地手续。</v>
          </cell>
          <cell r="Y79" t="str">
            <v>三调1个沉砂池涉及乔木林地。《林地一张图》中4个沉砂池涉及林地。1个沉砂池涉及新退耕还林地。必须避让林地，退耕还林。</v>
          </cell>
          <cell r="Z79"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79" t="str">
            <v>一、不得使用地下水，沉沙池实施图册及实施方案需征求我单位意见。
二、开工前办理水土保持手续。</v>
          </cell>
          <cell r="AB79" t="str">
            <v>项目建设在公路保护范围以外，如涉及保护范围内，县交通局执法部门备案，办理相关手续后进行施工，无其他意见建议，</v>
          </cell>
          <cell r="AC79" t="str">
            <v>因地表水解决灌溉不均匀，供水不稳定，新建沉沙池进行蓄水，缓解农业用水紧张的困境</v>
          </cell>
        </row>
        <row r="80">
          <cell r="C80" t="str">
            <v>洛浦县杭桂镇2026年农田水利设施配套（北片区）</v>
          </cell>
          <cell r="D80" t="str">
            <v>产业发展类</v>
          </cell>
          <cell r="E80" t="str">
            <v>新建</v>
          </cell>
          <cell r="F80" t="str">
            <v>2026.04-2026.08</v>
          </cell>
          <cell r="G80" t="str">
            <v>洛浦县杭桂镇</v>
          </cell>
          <cell r="H80" t="str">
            <v>新建沉砂池6座，容积833-1540立方米，及配套相应附属设施。</v>
          </cell>
          <cell r="I80">
            <v>133.333333333333</v>
          </cell>
          <cell r="J80" t="str">
            <v>洛浦县杭桂镇人民政府</v>
          </cell>
          <cell r="K80" t="str">
            <v>洛浦县水利局</v>
          </cell>
          <cell r="L80">
            <v>1</v>
          </cell>
          <cell r="M80">
            <v>800</v>
          </cell>
          <cell r="N80">
            <v>800</v>
          </cell>
        </row>
        <row r="80">
          <cell r="P80">
            <v>800</v>
          </cell>
          <cell r="Q80">
            <v>800</v>
          </cell>
        </row>
        <row r="80">
          <cell r="U80" t="str">
            <v>提升农田灌溉效率，提高农作物产量，拓宽群众增收渠道，推动农业规模化发展。</v>
          </cell>
        </row>
        <row r="80">
          <cell r="W80" t="str">
            <v>建议由水利局提出行业部门意见建议，指导项目建设内容合理性，明确实施时间。</v>
          </cell>
          <cell r="X80" t="str">
            <v>项目建设部分不得占用永久基本农田，需避让一般耕地，确实无法避让的依法依规办理相关用地手续。</v>
          </cell>
          <cell r="Y80" t="str">
            <v>三调不涉及林草地。在《林地一张图》中5个沉砂池涉及林地（其中4个涉及退耕还林，1个涉及三北防护林）。1个沉砂池涉及新退耕还林。。必须避让林地，退耕还林。</v>
          </cell>
          <cell r="Z80"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80" t="str">
            <v>一、不得使用地下水，沉沙池实施图册及实施方案需征求我单位意见。
二、开工前办理水土保持手续。</v>
          </cell>
          <cell r="AB80" t="str">
            <v>项目建设在公路保护范围以外，如涉及保护范围内，县交通局执法部门备案，办理相关手续后进行施工，无其他意见建议，</v>
          </cell>
          <cell r="AC80" t="str">
            <v>因地表水解决灌溉不均匀，供水不稳定，新建沉沙池进行蓄水缓解农业用水紧张的困境</v>
          </cell>
        </row>
        <row r="81">
          <cell r="C81" t="str">
            <v>洛浦县杭桂镇英巴格村等3个村2026年农田水利设施配套</v>
          </cell>
          <cell r="D81" t="str">
            <v>产业发展类</v>
          </cell>
          <cell r="E81" t="str">
            <v>新建</v>
          </cell>
          <cell r="F81" t="str">
            <v>2026.04-2026.08</v>
          </cell>
          <cell r="G81" t="str">
            <v>洛浦县杭桂镇英巴格村、琼库尔艾日克村、玉吉买勒克村</v>
          </cell>
          <cell r="H81" t="str">
            <v>新建沉砂池3座，容积833-1540立方米，及配套相应附属设施。</v>
          </cell>
          <cell r="I81">
            <v>133.333333333333</v>
          </cell>
          <cell r="J81" t="str">
            <v>洛浦县杭桂镇人民政府</v>
          </cell>
          <cell r="K81" t="str">
            <v>洛浦县水利局</v>
          </cell>
          <cell r="L81">
            <v>1</v>
          </cell>
          <cell r="M81">
            <v>400</v>
          </cell>
          <cell r="N81">
            <v>400</v>
          </cell>
        </row>
        <row r="81">
          <cell r="P81">
            <v>400</v>
          </cell>
          <cell r="Q81">
            <v>400</v>
          </cell>
        </row>
        <row r="81">
          <cell r="U81" t="str">
            <v>提升农田灌溉效率，提高农作物产量，拓宽群众增收渠道，推动农业规模化发展。</v>
          </cell>
        </row>
        <row r="81">
          <cell r="W81" t="str">
            <v>建议由水利局提出行业部门意见建议，指导项目建设内容合理性，明确实施时间。</v>
          </cell>
          <cell r="X81" t="str">
            <v>项目建设部分不得占用永久基本农田，需避让一般耕地，确实无法避让的依法依规办理相关用地手续。</v>
          </cell>
          <cell r="Y81" t="str">
            <v>涉及林地，我局意见：建议调整或办理使用林地手续。</v>
          </cell>
          <cell r="Z81"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81" t="str">
            <v>一、不得使用地下水，沉沙池实施图册及实施方案需征求我单位意见。
二、开工前办理水土保持手续。</v>
          </cell>
          <cell r="AB81" t="str">
            <v>项目建设在公路保护范围以外，如涉及保护范围内，县交通局执法部门备案，办理相关手续后进行施工，无其他意见建议，</v>
          </cell>
          <cell r="AC81" t="str">
            <v>因地表水解决灌溉不均匀，供水不稳定，新建沉沙池进行蓄水缓解农业用水紧张的困境</v>
          </cell>
        </row>
        <row r="82">
          <cell r="C82" t="str">
            <v>杭桂镇琼库尔艾日克村等壮大村集体经济</v>
          </cell>
          <cell r="D82" t="str">
            <v>产业发展类</v>
          </cell>
          <cell r="E82" t="str">
            <v>新建</v>
          </cell>
          <cell r="F82" t="str">
            <v>2026.03-2026.06</v>
          </cell>
          <cell r="G82" t="str">
            <v>洛浦县杭桂镇琼库尔艾日克村</v>
          </cell>
          <cell r="H82" t="str">
            <v>新建创业就业小市场一座，总建筑面积2200平方米，地上两层，框架结构，并配套水、电、暖、消防相关附属设施建设。</v>
          </cell>
          <cell r="I82">
            <v>0.318181818181818</v>
          </cell>
          <cell r="J82" t="str">
            <v>洛浦县杭桂镇人民政府</v>
          </cell>
          <cell r="K82" t="str">
            <v>洛浦县委组织部</v>
          </cell>
          <cell r="L82">
            <v>1</v>
          </cell>
          <cell r="M82">
            <v>700</v>
          </cell>
          <cell r="N82">
            <v>700</v>
          </cell>
        </row>
        <row r="82">
          <cell r="P82">
            <v>700</v>
          </cell>
          <cell r="Q82">
            <v>700</v>
          </cell>
        </row>
        <row r="82">
          <cell r="U82" t="str">
            <v>项目建成后，预计壮大村集体年增收10万元，创业带动经济增长，就业促进农民增收。预计提供稳定就业岗位20个,重点解决高校毕业生、退役军人、群众等就业难题,通过就业帮扶,吸引人才回流,推动乡镇均衡发展，助力乡村振兴。</v>
          </cell>
          <cell r="V82">
            <v>1</v>
          </cell>
          <cell r="W82" t="str">
            <v>位置还没确定，建议入库</v>
          </cell>
          <cell r="X82" t="str">
            <v>位置还没确定，没有提供矢量数据，无法提出意见</v>
          </cell>
          <cell r="Y82" t="str">
            <v>位置还没确定，没有提供矢量数据，无法提出意见</v>
          </cell>
        </row>
        <row r="82">
          <cell r="AB82" t="str">
            <v>无意见建议</v>
          </cell>
        </row>
        <row r="83">
          <cell r="C83" t="str">
            <v>洛浦县杭桂镇赞木其艾日克村2026年防渗渠以工代赈项目</v>
          </cell>
          <cell r="D83" t="str">
            <v>产业发展类</v>
          </cell>
          <cell r="E83" t="str">
            <v>新建</v>
          </cell>
          <cell r="F83" t="str">
            <v>2026.04-2026.11</v>
          </cell>
          <cell r="G83" t="str">
            <v>洛浦县杭桂镇赞木其艾日克村</v>
          </cell>
          <cell r="H83" t="str">
            <v>新建防渗渠2.5公里（上口宽0.8米，下口宽0.8米，深度1米）流量1m³/s，农桥9座，涵管16座，水闸21座。</v>
          </cell>
          <cell r="I83">
            <v>91</v>
          </cell>
          <cell r="J83" t="str">
            <v>洛浦县杭桂镇人民政府</v>
          </cell>
          <cell r="K83" t="str">
            <v>洛浦县水利局</v>
          </cell>
          <cell r="L83">
            <v>1</v>
          </cell>
          <cell r="M83">
            <v>227.5</v>
          </cell>
          <cell r="N83">
            <v>227.5</v>
          </cell>
        </row>
        <row r="83">
          <cell r="P83">
            <v>227.5</v>
          </cell>
          <cell r="Q83">
            <v>227.5</v>
          </cell>
        </row>
        <row r="83">
          <cell r="U83" t="str">
            <v>通过防渗渠项目实施，改善农田灌溉条件，提高水资源利用效率，助力农业稳产增收，推动乡村振兴战略实施，促进生态与经济可持续发展</v>
          </cell>
          <cell r="V83">
            <v>1</v>
          </cell>
          <cell r="W83" t="str">
            <v>资金来源为以工代赈资金，由发改委提出项目实施计划。</v>
          </cell>
        </row>
        <row r="83">
          <cell r="AB83" t="str">
            <v>无意见建议</v>
          </cell>
        </row>
        <row r="84">
          <cell r="C84" t="str">
            <v>洛浦县杭桂镇英吾斯塘村2026年灌溉能力提升以工代赈项目</v>
          </cell>
          <cell r="D84" t="str">
            <v>产业发展类</v>
          </cell>
          <cell r="E84" t="str">
            <v>新建</v>
          </cell>
          <cell r="F84" t="str">
            <v>2026.04-2026.11</v>
          </cell>
          <cell r="G84" t="str">
            <v>洛浦县杭桂镇英吾斯塘村</v>
          </cell>
          <cell r="H84" t="str">
            <v>新建防渗渠2.7公里（上口宽0.8米，下口宽0.8米，深度1米）流量1m³/s，农桥6座，涵管6座，水闸9座。</v>
          </cell>
          <cell r="I84">
            <v>80.5555555555556</v>
          </cell>
          <cell r="J84" t="str">
            <v>洛浦县杭桂镇人民政府</v>
          </cell>
          <cell r="K84" t="str">
            <v>洛浦县水利局</v>
          </cell>
          <cell r="L84">
            <v>1</v>
          </cell>
          <cell r="M84">
            <v>217.5</v>
          </cell>
          <cell r="N84">
            <v>217.5</v>
          </cell>
        </row>
        <row r="84">
          <cell r="P84">
            <v>217.5</v>
          </cell>
          <cell r="Q84">
            <v>217.5</v>
          </cell>
        </row>
        <row r="84">
          <cell r="U84" t="str">
            <v>通过防渗渠项目实施，改善农田灌溉条件，提高水资源利用效率，助力农业稳产增收，推动乡村振兴战略实施，促进生态与经济可持续发展</v>
          </cell>
          <cell r="V84">
            <v>1</v>
          </cell>
          <cell r="W84" t="str">
            <v>资金来源为以工代赈资金，由发改委提出项目实施计划。</v>
          </cell>
        </row>
        <row r="84">
          <cell r="AB84" t="str">
            <v>无意见建议</v>
          </cell>
        </row>
        <row r="85">
          <cell r="L85">
            <v>9</v>
          </cell>
          <cell r="M85">
            <v>3861</v>
          </cell>
          <cell r="N85">
            <v>3861</v>
          </cell>
          <cell r="O85">
            <v>0</v>
          </cell>
          <cell r="P85">
            <v>3861</v>
          </cell>
          <cell r="Q85">
            <v>2684</v>
          </cell>
          <cell r="R85">
            <v>1177</v>
          </cell>
          <cell r="S85">
            <v>0</v>
          </cell>
          <cell r="T85">
            <v>0</v>
          </cell>
        </row>
        <row r="85">
          <cell r="V85">
            <v>6</v>
          </cell>
        </row>
        <row r="86">
          <cell r="C86" t="str">
            <v>洛浦县多鲁镇托勒尕什村等5个村农田提质改造及节水灌溉配套项目</v>
          </cell>
          <cell r="D86" t="str">
            <v>产业发展类</v>
          </cell>
          <cell r="E86" t="str">
            <v>新建</v>
          </cell>
          <cell r="F86" t="str">
            <v>2026.04-2026.08</v>
          </cell>
          <cell r="G86" t="str">
            <v>洛浦县多鲁镇托勒尕什村、墩吾斯塘村、哈勒瓦甫村、墩库孜来克村、库都克艾日克村</v>
          </cell>
          <cell r="H86" t="str">
            <v>对2070.11亩进行土地治理、平整，配套灌溉、农田输配电工程，并配套相关附属设施。其中：托勒尕什村675.69亩、墩吾斯塘村275.88亩、哈勒瓦甫村261.47亩、墩库孜来克村282.07亩，库都克艾日克村575亩。</v>
          </cell>
          <cell r="I86">
            <v>0.259889571085594</v>
          </cell>
          <cell r="J86" t="str">
            <v>洛浦县多鲁镇人民政府</v>
          </cell>
          <cell r="K86" t="str">
            <v>洛浦县农业农村局</v>
          </cell>
          <cell r="L86">
            <v>1</v>
          </cell>
          <cell r="M86">
            <v>538</v>
          </cell>
          <cell r="N86">
            <v>538</v>
          </cell>
        </row>
        <row r="86">
          <cell r="P86">
            <v>538</v>
          </cell>
          <cell r="Q86">
            <v>538</v>
          </cell>
        </row>
        <row r="86">
          <cell r="U86" t="str">
            <v>通过实施本项目，提高灌溉水利用率，控制项目区水土流失，改善生态环境、增加生态用水，提高土地产量。</v>
          </cell>
        </row>
        <row r="86">
          <cell r="W86" t="str">
            <v>同意,但地块必须为村集体地或为脱贫户、监测户的地。</v>
          </cell>
          <cell r="X86" t="str">
            <v>项目建设部分不得占用永久基本农田，需避让一般耕地，确实无法避让的依法依规办理相关用地手续。</v>
          </cell>
          <cell r="Y86" t="str">
            <v>1.墩吾斯塘村 275.74亩。在《国土三调数据库》中涉及乔木林地11.49亩。在《洛浦县林地一张图》中涉及林地231亩。涉及新一轮退耕还林78.6亩。2.墩吾斯塘村 41亩不涉及林草地。3.墩库孜来克村137亩。在《国土三调数据库》不涉及林草地。在《洛浦县林地一张图》中涉及林地49亩（全部为老退耕还林），涉及退耕还草46.8亩。4.墩库孜来克村152.65亩。在《国土三调数据库》不涉及林草地。在《洛浦县林地一张图》中涉及林地114亩（全部为老退耕还林）。涉及新一轮退耕还林22.4亩。5.哈勒瓦甫村304.3亩。在《国土三调数据库》涉及其他林地12亩。在《洛浦县林地一张图》中涉及林地7.3亩（全部为三北防护林），涉及新一轮退耕还林46.6亩，，涉及退耕还草36亩。6.托勒尕什村 648.2亩。在《国土三调数据库》涉及乔木林地48亩、其他林地394 亩、灌木林地157亩。在《洛浦县林地一张图》中涉及林地393亩.                                          我局意见：根据和田地区农业农村局、自然资源局、林草局、水利局联合下发的（关于印发《和田地区高标准农田建设工作指南》《和田地区碎片化治理工作指南》的通知，和地农发【2024】8号）文件明确规定，退耕还林、退耕还草、林地、草地是不能选的地块，避让以上地类；</v>
          </cell>
          <cell r="Z86"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86" t="str">
            <v>一、不得使用地下水，沉沙池实施图册及实施方案需征求我单位意见。
二、开工前办理水土保持手续。</v>
          </cell>
          <cell r="AB86" t="str">
            <v>无意见建议</v>
          </cell>
          <cell r="AC86" t="str">
            <v>土地碎片化导致农田分散、地块狭小，难以实现规模化、机械化生 产，增加了农业生产成本，降低了生产效率。田埂和地块界线浪费了大量耕地资源，且无 法使用大中型农业机械。长期使用大水漫灌造成水资源浪费，综上所诉，此项目实施十分必要</v>
          </cell>
        </row>
        <row r="87">
          <cell r="C87" t="str">
            <v>洛浦县多鲁镇喀勒台阔台买村等3个村农田提质改造及节水灌溉配套项目</v>
          </cell>
          <cell r="D87" t="str">
            <v>产业发展类</v>
          </cell>
          <cell r="E87" t="str">
            <v>新建</v>
          </cell>
          <cell r="F87" t="str">
            <v>2026.04-2026.08</v>
          </cell>
          <cell r="G87" t="str">
            <v>洛浦县多鲁镇喀勒台阔台买村、硝尔阔台克村、托勒什村</v>
          </cell>
          <cell r="H87" t="str">
            <v>对878亩进行土地治理、平整，配套灌溉、农田输配电工程，并配套相关附属设施。其中：托勒尕什村425亩、喀勒台村92亩、硝尔阔台克村361亩</v>
          </cell>
          <cell r="I87">
            <v>0.219817767653759</v>
          </cell>
          <cell r="J87" t="str">
            <v>洛浦县多鲁镇人民政府</v>
          </cell>
          <cell r="K87" t="str">
            <v>洛浦县农业农村局</v>
          </cell>
          <cell r="L87">
            <v>1</v>
          </cell>
          <cell r="M87">
            <v>193</v>
          </cell>
          <cell r="N87">
            <v>193</v>
          </cell>
        </row>
        <row r="87">
          <cell r="P87">
            <v>193</v>
          </cell>
          <cell r="Q87">
            <v>193</v>
          </cell>
        </row>
        <row r="87">
          <cell r="U87" t="str">
            <v>项目建成后有效改善基础设施，提高灌溉效率，节约水资源，增加粮食产量。</v>
          </cell>
          <cell r="V87">
            <v>1</v>
          </cell>
          <cell r="W87" t="str">
            <v>同意,但地块必须为村集体地或为脱贫户、监测户的地。</v>
          </cell>
          <cell r="X87" t="str">
            <v>项目不得占用永久基本农田，需避让一般耕地，确实无法避让的依法依规办理相关用地手续。</v>
          </cell>
          <cell r="Y87" t="str">
            <v>《三调数据库》中涉及乔木林地18亩，其他草地1亩。《林地一张图》涉及乔木林地389亩（其中327亩老退耕还林地）。我局意见：同意实施。涉及林地退耕还林部分必须避让。</v>
          </cell>
          <cell r="Z87"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87">
          <cell r="AB87" t="str">
            <v>无意见建议</v>
          </cell>
          <cell r="AC87" t="str">
            <v>土地碎片化导致农田分散、地块狭小，难以实现规模化、机械化生 产，增加了农业生产成本，降低了生产效率。田埂和地块界线浪费了大量耕地资源，且无 法使用大中型农业机械。长期使用大水漫灌造成水资源浪费，综上所诉，此项目实施十分必要</v>
          </cell>
        </row>
        <row r="88">
          <cell r="C88" t="str">
            <v>洛浦县多鲁镇巴格其村等2个村农田节水灌溉配套项目</v>
          </cell>
          <cell r="D88" t="str">
            <v>产业发展类</v>
          </cell>
          <cell r="E88" t="str">
            <v>新建</v>
          </cell>
          <cell r="F88" t="str">
            <v>2026.04-2026.08</v>
          </cell>
          <cell r="G88" t="str">
            <v>洛浦县多鲁镇巴格其村、喀勒台阔台买村</v>
          </cell>
          <cell r="H88" t="str">
            <v>新建沉砂池2座，配套灌溉主管和支管、农田输配电工程，并配套相关附属设施，灌溉面积709亩，其中巴格其村384亩、喀勒台阔台买村325亩，</v>
          </cell>
          <cell r="I88">
            <v>0.273624823695346</v>
          </cell>
          <cell r="J88" t="str">
            <v>洛浦县多鲁镇人民政府</v>
          </cell>
          <cell r="K88" t="str">
            <v>洛浦县农业农村局</v>
          </cell>
          <cell r="L88">
            <v>1</v>
          </cell>
          <cell r="M88">
            <v>194</v>
          </cell>
          <cell r="N88">
            <v>194</v>
          </cell>
        </row>
        <row r="88">
          <cell r="P88">
            <v>194</v>
          </cell>
          <cell r="Q88">
            <v>194</v>
          </cell>
        </row>
        <row r="88">
          <cell r="U88" t="str">
            <v>项目建成后有效改善基础设施，提高灌溉效率，节约水资源，增加农作物产量。</v>
          </cell>
          <cell r="V88">
            <v>1</v>
          </cell>
          <cell r="W88" t="str">
            <v>建议入库</v>
          </cell>
          <cell r="X88" t="str">
            <v>项目不得占用永久基本农田，需避让一般耕地，确实无法避让的依法依规办理相关用地手续。</v>
          </cell>
          <cell r="Y88" t="str">
            <v>《三调数据库》中涉及乔木林地3亩。《林地一张图》涉及乔木林地427亩（其中28亩老退耕还林地）。我局意见：同意实施。涉及林地退耕还林部分必须避让。</v>
          </cell>
          <cell r="Z88"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88">
          <cell r="AB88" t="str">
            <v>无意见建议</v>
          </cell>
          <cell r="AC88" t="str">
            <v>长期使用大水漫灌造成水资源浪费，且不利于经济作物生长，为节约水资源，此项目实施十分必要</v>
          </cell>
        </row>
        <row r="89">
          <cell r="C89" t="str">
            <v>洛浦县多鲁镇库勒艾日克村壮大村集体经济建设项目</v>
          </cell>
          <cell r="D89" t="str">
            <v>产业发展类</v>
          </cell>
          <cell r="E89" t="str">
            <v>新建</v>
          </cell>
          <cell r="F89" t="str">
            <v>2026.04-2026.08</v>
          </cell>
          <cell r="G89" t="str">
            <v>洛浦县多鲁镇库勒艾日克村</v>
          </cell>
          <cell r="H89" t="str">
            <v>新建创业就业小市场1栋，总面积1450平方米，地上两层，框架结构，配套水、电、暖、消防等设施。</v>
          </cell>
          <cell r="I89">
            <v>0.344827586206897</v>
          </cell>
          <cell r="J89" t="str">
            <v>洛浦县多鲁镇人民政府</v>
          </cell>
          <cell r="K89" t="str">
            <v>洛浦县委组织部</v>
          </cell>
          <cell r="L89">
            <v>1</v>
          </cell>
          <cell r="M89">
            <v>500</v>
          </cell>
          <cell r="N89">
            <v>500</v>
          </cell>
        </row>
        <row r="89">
          <cell r="P89">
            <v>500</v>
          </cell>
          <cell r="Q89">
            <v>500</v>
          </cell>
        </row>
        <row r="89">
          <cell r="U89" t="str">
            <v>项目建设成后以租赁方式运行，带动5个村收益。</v>
          </cell>
        </row>
        <row r="89">
          <cell r="W89" t="str">
            <v>建议第一批实施，建议尽快办理用地手续</v>
          </cell>
          <cell r="X89" t="str">
            <v>正在上报地区审批过程中</v>
          </cell>
          <cell r="Y89" t="str">
            <v>在《林地一张图》中全部涉及乔木林地（老退耕还林）。我局意见：建议调整地块或办理使用林地手续。</v>
          </cell>
          <cell r="Z89"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89">
          <cell r="AB89" t="str">
            <v>项目建设在公路保护范围以外，如涉及保护范围内，县交通局执法部门备案，办理相关手续后进行施工，无其他意见建议，</v>
          </cell>
          <cell r="AC89" t="str">
            <v>项目区属于镇政府繁华地带，修建创业小市场后，带动区域经济发展，同时可壮大村集体，此项目实施十分必要</v>
          </cell>
          <cell r="AD89" t="str">
            <v>第一批</v>
          </cell>
        </row>
        <row r="90">
          <cell r="C90" t="str">
            <v>洛浦县多鲁镇巴什艾日克村等11个村防渗渠改造建设项目</v>
          </cell>
          <cell r="D90" t="str">
            <v>产业发展类</v>
          </cell>
          <cell r="E90" t="str">
            <v>新建</v>
          </cell>
          <cell r="F90" t="str">
            <v>2026.04-2026.08</v>
          </cell>
          <cell r="G90" t="str">
            <v>洛浦县多鲁镇巴什艾日克村、塔合塔科瑞克村、阔尕其艾日克村、哈勒瓦甫村、色日克村、墩库孜来克村、库都克艾日克村、英阔台买村、托勒尕什村、喀合勒克村、博斯坦村</v>
          </cell>
          <cell r="H90" t="str">
            <v>新建防渗渠13.42公里，配套建筑物1135座，灌溉面积1.7万亩，设计流量1.0-0.2m³/s</v>
          </cell>
          <cell r="I90">
            <v>71.4605067064084</v>
          </cell>
          <cell r="J90" t="str">
            <v>洛浦县多鲁镇人民政府</v>
          </cell>
          <cell r="K90" t="str">
            <v>洛浦县水利局</v>
          </cell>
          <cell r="L90">
            <v>1</v>
          </cell>
          <cell r="M90">
            <v>959</v>
          </cell>
          <cell r="N90">
            <v>959</v>
          </cell>
        </row>
        <row r="90">
          <cell r="P90">
            <v>959</v>
          </cell>
          <cell r="Q90">
            <v>959</v>
          </cell>
        </row>
        <row r="90">
          <cell r="U90" t="str">
            <v>通过防渗渠项目实施，改善农田灌溉条件，提高水资源利用效率，助力农业稳产增收，推动乡村振兴战略实施，促进生态与经济可持续发展</v>
          </cell>
        </row>
        <row r="90">
          <cell r="W90" t="str">
            <v>建议第一批实施</v>
          </cell>
          <cell r="X90" t="str">
            <v>项目不得占用永久基本农田，需避让一般耕地，确实无法避让的依法依规办理相关用地手续。</v>
          </cell>
          <cell r="Y90" t="str">
            <v>一是在《洛浦县国土三调2023年末数据》中，博斯坦村4米，涉及林地97米，托勒尕什村350米，涉及林地91米。二是在《洛浦县林地一张图》中，托勒尕什村500米（3小队），涉及林地493米，喀合勒克村250米，涉及林地485米，托勒尕什村425米，涉及林地424米，尧勒其库勒村300米，涉及林地270米，喀合勒克村500米，涉及林地246米，尧勒其库勒村400米，涉及林地110米，博斯坦村4，涉及林地100米，博斯坦村1，涉及林地 39米，博斯坦村2，涉及林地 30米，喀合勒克村450米，涉及林地18米。 我局意见：涉及林地部分需要依法依规办理使用林地，草地手续。</v>
          </cell>
          <cell r="Z90"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90" t="str">
            <v>一、核查该项目区域是否在高标准农田、土地碎片化治理项目规划内，若在规划内需慎重考虑后期是否有闲置风险。二、开工前办理水土保持手续。</v>
          </cell>
          <cell r="AB90" t="str">
            <v>项目建设在公路保护范围以外，如涉及保护范围内，县交通局执法部门备案，办理相关手续后进行施工，无其他意见建议，</v>
          </cell>
          <cell r="AC90" t="str">
            <v>灌溉面积1.7万亩</v>
          </cell>
          <cell r="AD90" t="str">
            <v>第一批</v>
          </cell>
        </row>
        <row r="91">
          <cell r="C91" t="str">
            <v>洛浦县多鲁镇喀让古托格拉克村防渗渠建设项目</v>
          </cell>
          <cell r="D91" t="str">
            <v>产业发展类</v>
          </cell>
          <cell r="E91" t="str">
            <v>新建</v>
          </cell>
          <cell r="F91" t="str">
            <v>2026.04-2026.08</v>
          </cell>
          <cell r="G91" t="str">
            <v>洛浦县多鲁镇喀让古托格拉克村</v>
          </cell>
          <cell r="H91" t="str">
            <v>对多鲁干渠后段进行防渗改建，改建长度2.466kn，配套建筑物42座，其中节制分水闸9座，无节制分水闸27座，农桥6座，设计流量1m³/s。</v>
          </cell>
          <cell r="I91">
            <v>75</v>
          </cell>
          <cell r="J91" t="str">
            <v>洛浦县多鲁镇人民政府</v>
          </cell>
          <cell r="K91" t="str">
            <v>洛浦县水利局</v>
          </cell>
          <cell r="L91">
            <v>1</v>
          </cell>
          <cell r="M91">
            <v>300</v>
          </cell>
          <cell r="N91">
            <v>300</v>
          </cell>
        </row>
        <row r="91">
          <cell r="P91">
            <v>300</v>
          </cell>
          <cell r="Q91">
            <v>300</v>
          </cell>
        </row>
        <row r="91">
          <cell r="U91" t="str">
            <v>项目建成后有效改善基础设施，提高灌溉效率，节约水资源，增加粮食产量。</v>
          </cell>
        </row>
        <row r="91">
          <cell r="W91" t="str">
            <v>建议第一批实施</v>
          </cell>
          <cell r="X91" t="str">
            <v>项目不得占用永久基本农田，需避让一般耕地，确实无法避让的依法依规办理相关用地手续。</v>
          </cell>
          <cell r="Y91" t="str">
            <v>270米部分涉及林地和草地。 我局意见：涉及林地草地部分需要依法依规办理使用林地，草地手续。</v>
          </cell>
          <cell r="Z91"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91" t="str">
            <v>一、核查该项目区域是否在高标准农田、土地碎片化治理项目规划内，若在规划内需慎重考虑后期是否有闲置风险。二、开工前办理水土保持手续。</v>
          </cell>
          <cell r="AB91" t="str">
            <v>项目建设在公路保护范围以外，如涉及保护范围内，县交通局执法部门备案，办理相关手续后进行施工，无其他意见建议，</v>
          </cell>
          <cell r="AC91" t="str">
            <v>灌溉面积0.5万亩</v>
          </cell>
          <cell r="AD91" t="str">
            <v>第一批</v>
          </cell>
        </row>
        <row r="92">
          <cell r="C92" t="str">
            <v>洛浦县多鲁镇喀让古托格拉克村粪污一体化治理项目</v>
          </cell>
          <cell r="D92" t="str">
            <v>乡村建设类</v>
          </cell>
          <cell r="E92" t="str">
            <v>新建</v>
          </cell>
          <cell r="F92" t="str">
            <v>2026.04-2026.08</v>
          </cell>
          <cell r="G92" t="str">
            <v>洛浦县多鲁镇喀让古托格拉克村</v>
          </cell>
          <cell r="H92" t="str">
            <v>新建de110排水管网（pvc-U）3465米，直径300转角接收井210座，直径700汇流井40座，围栏67套，配套建设分户式污水处理设备67套及相关配套设施。</v>
          </cell>
        </row>
        <row r="92">
          <cell r="J92" t="str">
            <v>洛浦县多鲁镇人民政府</v>
          </cell>
          <cell r="K92" t="str">
            <v>和田地区生态环境局洛浦县分局</v>
          </cell>
          <cell r="L92">
            <v>1</v>
          </cell>
          <cell r="M92">
            <v>207</v>
          </cell>
          <cell r="N92">
            <v>207</v>
          </cell>
        </row>
        <row r="92">
          <cell r="P92">
            <v>207</v>
          </cell>
        </row>
        <row r="92">
          <cell r="R92">
            <v>207</v>
          </cell>
        </row>
        <row r="92">
          <cell r="U92" t="str">
            <v>1.完成数量指标：de110排水管网（pvc-U）3465米，直径300转角接收井210座，直径700汇流井40座，围栏67套；2.完成时效指标：竣工验收合格率达到100%；3.效益指标：改善83户群众生活环境。</v>
          </cell>
          <cell r="V92">
            <v>1</v>
          </cell>
          <cell r="W92" t="str">
            <v>建议第一批实施</v>
          </cell>
        </row>
        <row r="92">
          <cell r="AC92" t="str">
            <v>长期使用大水漫灌造成水资源浪费，且不利于经济作物生长，为节约水资源，此项目实施十分必要</v>
          </cell>
          <cell r="AD92" t="str">
            <v>第一批</v>
          </cell>
        </row>
        <row r="93">
          <cell r="C93" t="str">
            <v>洛浦县多鲁镇墩吾斯塘村粪污一体化治理项目</v>
          </cell>
          <cell r="D93" t="str">
            <v>乡村建设类</v>
          </cell>
          <cell r="E93" t="str">
            <v>新建</v>
          </cell>
          <cell r="F93" t="str">
            <v>2026.04-2026.08</v>
          </cell>
          <cell r="G93" t="str">
            <v>洛浦县多鲁镇墩吾斯塘村</v>
          </cell>
          <cell r="H93" t="str">
            <v>新建de110排水管网（pvc-U）3526米，直径300转角接收井220座，直径700汇流井50座，围栏70套，配套建设分户式污水处理设备70套及相关配套设施。</v>
          </cell>
        </row>
        <row r="93">
          <cell r="J93" t="str">
            <v>洛浦县多鲁镇人民政府</v>
          </cell>
          <cell r="K93" t="str">
            <v>和田地区生态环境局洛浦县分局</v>
          </cell>
          <cell r="L93">
            <v>1</v>
          </cell>
          <cell r="M93">
            <v>265</v>
          </cell>
          <cell r="N93">
            <v>265</v>
          </cell>
        </row>
        <row r="93">
          <cell r="P93">
            <v>265</v>
          </cell>
        </row>
        <row r="93">
          <cell r="R93">
            <v>265</v>
          </cell>
        </row>
        <row r="93">
          <cell r="U93" t="str">
            <v>1.完成数量指标：新建de110排水管网（pvc-U）3526米，直径300转角接收井220座，直径700汇流井50座，围栏70套；2.完成时效指标：竣工验收合格率达到100%；3.效益指标：改善265户群众生活环境。</v>
          </cell>
          <cell r="V93">
            <v>1</v>
          </cell>
          <cell r="W93" t="str">
            <v>建议第一批实施</v>
          </cell>
        </row>
        <row r="93">
          <cell r="AC93" t="str">
            <v>长期使用大水漫灌造成水资源浪费，且不利于经济作物生长，为节约水资源，此项目实施十分必要</v>
          </cell>
          <cell r="AD93" t="str">
            <v>第一批</v>
          </cell>
        </row>
        <row r="94">
          <cell r="C94" t="str">
            <v>洛浦县多鲁镇塔吾尕孜村等7个村2026年道路提升以工代赈项目</v>
          </cell>
          <cell r="D94" t="str">
            <v>乡村建设类</v>
          </cell>
          <cell r="E94" t="str">
            <v>新建</v>
          </cell>
          <cell r="F94" t="str">
            <v>2026.04-2026.11</v>
          </cell>
          <cell r="G94" t="str">
            <v>洛浦县多鲁镇托勒尕什村、塔吾尕孜村、喀合勒克村、恰合玛村、库依肉克艾日克村、硝尔阔台克村、喀让古托格拉克村</v>
          </cell>
          <cell r="H94" t="str">
            <v>新建水泥道路5.8公里（宽4米），涵管桥10座。</v>
          </cell>
          <cell r="I94">
            <v>63.1034482758621</v>
          </cell>
          <cell r="J94" t="str">
            <v>洛浦县多鲁镇人民政府</v>
          </cell>
          <cell r="K94" t="str">
            <v>洛浦县发改委</v>
          </cell>
        </row>
        <row r="94">
          <cell r="M94">
            <v>366</v>
          </cell>
          <cell r="N94">
            <v>366</v>
          </cell>
        </row>
        <row r="94">
          <cell r="P94">
            <v>366</v>
          </cell>
        </row>
        <row r="94">
          <cell r="R94">
            <v>366</v>
          </cell>
        </row>
        <row r="94">
          <cell r="U94" t="str">
            <v>本项目的实施将进一步改善项目路线区域农村路网结构，提高路网服务水平；改善区域交通环境，改善沿线居民生活环境，提高生活质量，增加经济收入</v>
          </cell>
          <cell r="V94">
            <v>1</v>
          </cell>
          <cell r="W94" t="str">
            <v>资金来源为以工代赈资金，由发改委提出项目实施计划。</v>
          </cell>
        </row>
        <row r="95">
          <cell r="C95" t="str">
            <v>洛浦县多鲁镇光明村等11个村2026年道路硬化以工代赈项目</v>
          </cell>
          <cell r="D95" t="str">
            <v>乡村建设类</v>
          </cell>
          <cell r="E95" t="str">
            <v>新建</v>
          </cell>
          <cell r="F95" t="str">
            <v>2026.04-2026.11</v>
          </cell>
          <cell r="G95" t="str">
            <v>洛浦县多鲁镇光明村、阔尕其艾日克村、 琼库尔吾斯塘村、博斯坦村、奥依曼村、 布格拉库木村、 托格拉艾日克村、喀瓦图格曼村、喀勒台阔台买村、英阔台买村、加朗艾日克村</v>
          </cell>
          <cell r="H95" t="str">
            <v>新建水泥道路5.4公里（宽4米），涵管桥10座。</v>
          </cell>
          <cell r="I95">
            <v>62.7777777777778</v>
          </cell>
          <cell r="J95" t="str">
            <v>洛浦县多鲁镇人民政府</v>
          </cell>
          <cell r="K95" t="str">
            <v>洛浦县发改委</v>
          </cell>
          <cell r="L95">
            <v>1</v>
          </cell>
          <cell r="M95">
            <v>339</v>
          </cell>
          <cell r="N95">
            <v>339</v>
          </cell>
        </row>
        <row r="95">
          <cell r="P95">
            <v>339</v>
          </cell>
        </row>
        <row r="95">
          <cell r="R95">
            <v>339</v>
          </cell>
        </row>
        <row r="95">
          <cell r="U95" t="str">
            <v>本项目的实施将进一步改善项目路线区域农村路网结构，提高路网服务水平；改善区域交通环境，改善沿线居民生活环境，提高生活质量，增加经济收入</v>
          </cell>
          <cell r="V95">
            <v>1</v>
          </cell>
          <cell r="W95" t="str">
            <v>资金来源为以工代赈资金，由发改委提出项目实施计划。</v>
          </cell>
        </row>
        <row r="95">
          <cell r="AC95" t="str">
            <v>长期使用大水漫灌造成水资源浪费，且不利于经济作物生长，为节约水资源，此项目实施十分必要</v>
          </cell>
        </row>
        <row r="96">
          <cell r="L96">
            <v>6</v>
          </cell>
          <cell r="M96">
            <v>3582.43</v>
          </cell>
          <cell r="N96">
            <v>3582.43</v>
          </cell>
          <cell r="O96">
            <v>0</v>
          </cell>
          <cell r="P96">
            <v>3582.43</v>
          </cell>
          <cell r="Q96">
            <v>691.43</v>
          </cell>
          <cell r="R96">
            <v>2891</v>
          </cell>
          <cell r="S96">
            <v>0</v>
          </cell>
          <cell r="T96">
            <v>0</v>
          </cell>
        </row>
        <row r="96">
          <cell r="V96">
            <v>0</v>
          </cell>
        </row>
        <row r="97">
          <cell r="C97" t="str">
            <v>洛浦县洛浦镇塔盘村农村污水治理项目</v>
          </cell>
          <cell r="D97" t="str">
            <v>乡村建设类</v>
          </cell>
          <cell r="E97" t="str">
            <v>新建</v>
          </cell>
          <cell r="F97" t="str">
            <v>2026.04-2026.08</v>
          </cell>
          <cell r="G97" t="str">
            <v>洛浦县洛浦镇塔盘村</v>
          </cell>
          <cell r="H97" t="str">
            <v>排水工程主管道DN300排水管网6.055公里、DN150排水管网63米，管材采用HDPE双壁波纹管，管壁环刚度≥8KN/㎡，接口采用承插式柔性橡胶圈接口，DN110排水管网1620米、DN500钢筋砼套管7米；钢筋砼污水井225座；路面破坏拆除及恢复面积14822平方米；成品污水提升泵站一座（直径2000毫米，高度5100毫米，H米PP高模量聚丙烯，三层缠绕工艺，厚度≥50毫米。）</v>
          </cell>
        </row>
        <row r="97">
          <cell r="J97" t="str">
            <v>洛浦县洛浦镇人民政府</v>
          </cell>
          <cell r="K97" t="str">
            <v>和田地区生态环境局洛浦县分局</v>
          </cell>
          <cell r="L97">
            <v>1</v>
          </cell>
          <cell r="M97">
            <v>431</v>
          </cell>
          <cell r="N97">
            <v>431</v>
          </cell>
        </row>
        <row r="97">
          <cell r="P97">
            <v>431</v>
          </cell>
        </row>
        <row r="97">
          <cell r="R97">
            <v>431</v>
          </cell>
        </row>
        <row r="97">
          <cell r="U97" t="str">
            <v>通过农村污水处理，着力改善农村人居环境和卫生状况，努力提高农民生活质量。</v>
          </cell>
        </row>
        <row r="97">
          <cell r="W97" t="str">
            <v>建议入库</v>
          </cell>
          <cell r="X97" t="str">
            <v>该项目需办理临时用地手续</v>
          </cell>
          <cell r="Y97" t="str">
            <v>不涉及林草地，同意实施</v>
          </cell>
          <cell r="Z97"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97">
          <cell r="AB97" t="str">
            <v>在县交通局执法部门备案，办理相关手续后进行施工，建议路面全宽恢复，涉及路面恢复，将未挖路段沥青面层工程量列入到预算内，保证路面翻新，交通部门对项目涉及路段不再列入农村道路工程，避免资金重复使用、浪费</v>
          </cell>
          <cell r="AC97" t="str">
            <v>一是改善村民生活：村里污水乱排，有异味还易滋生蚊虫、传播疾病，影响居住安全与舒适，治理后能保障村民健康。二是保护周边环境：污水渗入土壤、流入附近水系，污染土地和水源，治理可减少生态破坏，守护本地环境。三是响应政策要求：国家、地方都有推进农村污水治理的政策，项目实施是落实政策、履行环保责任的体现。四是助力乡村发展：污水问题拖慢村容提升，治理后能改善村貌，为乡村后续发展打基础，契合乡村振兴需求。</v>
          </cell>
        </row>
        <row r="98">
          <cell r="C98" t="str">
            <v>洛浦县洛浦镇库尔干村污水处理项目</v>
          </cell>
          <cell r="D98" t="str">
            <v>乡村建设类</v>
          </cell>
          <cell r="E98" t="str">
            <v>新建</v>
          </cell>
          <cell r="F98" t="str">
            <v>2026.04-2026.08</v>
          </cell>
          <cell r="G98" t="str">
            <v>洛浦县洛浦镇库尔干村</v>
          </cell>
          <cell r="H98" t="str">
            <v>新建污水管网总长度为11.40公里，其中DN250排水管网8081.0米，DN315排水管网2327.0米，DN400排水管网997.0米，DN150污水管网10500米，新建344座圆形钢筋混凝土检查井，路面破坏拆除及恢复面积 26235平方米，新建一体化污水提升泵站3座。</v>
          </cell>
        </row>
        <row r="98">
          <cell r="J98" t="str">
            <v>洛浦县洛浦镇人民政府</v>
          </cell>
          <cell r="K98" t="str">
            <v>和田地区生态环境局洛浦县分局</v>
          </cell>
          <cell r="L98">
            <v>1</v>
          </cell>
          <cell r="M98">
            <v>860</v>
          </cell>
          <cell r="N98">
            <v>860</v>
          </cell>
        </row>
        <row r="98">
          <cell r="P98">
            <v>860</v>
          </cell>
        </row>
        <row r="98">
          <cell r="R98">
            <v>860</v>
          </cell>
        </row>
        <row r="98">
          <cell r="U98" t="str">
            <v>通过农村污水处理，着力改善农村人居环境和卫生状况，努力提高农民生活质量。</v>
          </cell>
        </row>
        <row r="98">
          <cell r="W98" t="str">
            <v>建议入库</v>
          </cell>
          <cell r="X98" t="str">
            <v>该项目需办理临时用地手续</v>
          </cell>
          <cell r="Y98" t="str">
            <v>不涉及林草地，同意实施</v>
          </cell>
          <cell r="Z98"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98">
          <cell r="AB98" t="str">
            <v>在县交通局执法部门备案，办理相关手续后进行施工，建议路面全宽恢复，涉及路面恢复，将未挖路段沥青面层工程量列入到预算内，保证路面翻新，交通部门对项目涉及路段不再列入农村道路工程，避免资金重复使用、浪费</v>
          </cell>
          <cell r="AC98" t="str">
            <v>一是改善村民生活：村里污水乱排，有异味还易滋生蚊虫、传播疾病，影响居住安全与舒适，治理后能保障村民健康。二是保护周边环境：污水渗入土壤、流入附近水系，污染土地和水源，治理可减少生态破坏，守护本地环境。三是响应政策要求：国家、地方都有推进农村污水治理的政策，项目实施是落实政策、履行环保责任的体现。四是助力乡村发展：污水问题拖慢村容提升，治理后能改善村貌，为乡村后续发展打基础，契合乡村振兴需求。</v>
          </cell>
        </row>
        <row r="99">
          <cell r="C99" t="str">
            <v>洛浦县洛浦镇喀拉多外村污水处理项目</v>
          </cell>
          <cell r="D99" t="str">
            <v>乡村建设类</v>
          </cell>
          <cell r="E99" t="str">
            <v>新建</v>
          </cell>
          <cell r="F99" t="str">
            <v>2026.04-2026.08</v>
          </cell>
          <cell r="G99" t="str">
            <v>洛浦县洛浦镇喀拉多外村</v>
          </cell>
          <cell r="H99" t="str">
            <v>完成洛浦镇喀拉多外村污水管道铺设，DE315重力管约6000米，DE110压力管约1100米，一体化泵站1座，检查井约280个，DE110入户管2060米，入户井206个以及相关配套设施。</v>
          </cell>
        </row>
        <row r="99">
          <cell r="J99" t="str">
            <v>洛浦县洛浦镇人民政府</v>
          </cell>
          <cell r="K99" t="str">
            <v>和田地区生态环境局洛浦县分局</v>
          </cell>
          <cell r="L99">
            <v>1</v>
          </cell>
          <cell r="M99">
            <v>800</v>
          </cell>
          <cell r="N99">
            <v>800</v>
          </cell>
        </row>
        <row r="99">
          <cell r="P99">
            <v>800</v>
          </cell>
        </row>
        <row r="99">
          <cell r="R99">
            <v>800</v>
          </cell>
        </row>
        <row r="99">
          <cell r="U99" t="str">
            <v>通过农村污水处理，着力改善农村人居环境和卫生状况，努力提高农民生活质量。</v>
          </cell>
        </row>
        <row r="99">
          <cell r="W99" t="str">
            <v>建议入库</v>
          </cell>
          <cell r="X99" t="str">
            <v>该项目需办理临时用地手续</v>
          </cell>
          <cell r="Y99" t="str">
            <v>不涉及林草地，同意实施</v>
          </cell>
          <cell r="Z99"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99">
          <cell r="AB99" t="str">
            <v>在县交通局执法部门备案，办理相关手续后进行施工，建议路面全宽恢复，涉及路面恢复，将未挖路段沥青面层工程量列入到预算内，保证路面翻新，交通部门对项目涉及路段不再列入农村道路工程，避免资金重复使用、浪费</v>
          </cell>
          <cell r="AC99" t="str">
            <v>一是改善村民生活：村里污水乱排，有异味还易滋生蚊虫、传播疾病，影响居住安全与舒适，治理后能保障村民健康。二是保护周边环境：污水渗入土壤、流入附近水系，污染土地和水源，治理可减少生态破坏，守护本地环境。三是响应政策要求：国家、地方都有推进农村污水治理的政策，项目实施是落实政策、履行环保责任的体现。四是助力乡村发展：污水问题拖慢村容提升，治理后能改善村貌，为乡村后续发展打基础，契合乡村振兴需求。</v>
          </cell>
        </row>
        <row r="100">
          <cell r="C100" t="str">
            <v>洛浦县洛浦镇博什坎村污水处理项目</v>
          </cell>
          <cell r="D100" t="str">
            <v>乡村建设类</v>
          </cell>
          <cell r="E100" t="str">
            <v>新建</v>
          </cell>
          <cell r="F100" t="str">
            <v>2026.04-2026.08</v>
          </cell>
          <cell r="G100" t="str">
            <v>洛浦县洛浦镇博什坎村</v>
          </cell>
          <cell r="H100" t="str">
            <v>完成洛浦镇博什坎村污水管道铺设，，DE315重力管约11000米，检查井约430个，DE110入户管3330米，入户井333个以及相关配套设施。</v>
          </cell>
        </row>
        <row r="100">
          <cell r="J100" t="str">
            <v>洛浦县洛浦镇人民政府</v>
          </cell>
          <cell r="K100" t="str">
            <v>和田地区生态环境局洛浦县分局</v>
          </cell>
          <cell r="L100">
            <v>1</v>
          </cell>
          <cell r="M100">
            <v>800</v>
          </cell>
          <cell r="N100">
            <v>800</v>
          </cell>
        </row>
        <row r="100">
          <cell r="P100">
            <v>800</v>
          </cell>
        </row>
        <row r="100">
          <cell r="R100">
            <v>800</v>
          </cell>
        </row>
        <row r="100">
          <cell r="U100" t="str">
            <v>通过农村污水处理，着力改善农村人居环境和卫生状况，努力提高农民生活质量。</v>
          </cell>
        </row>
        <row r="100">
          <cell r="W100" t="str">
            <v>建议入库</v>
          </cell>
          <cell r="X100" t="str">
            <v>该项目需办理临时用地手续</v>
          </cell>
          <cell r="Y100" t="str">
            <v>不涉及林草地，同意实施</v>
          </cell>
          <cell r="Z100"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100">
          <cell r="AB100" t="str">
            <v>在县交通局执法部门备案，办理相关手续后进行施工，建议路面全宽恢复，涉及路面恢复，将未挖路段沥青面层工程量列入到预算内，保证路面翻新，交通部门对项目涉及路段不再列入农村道路工程，避免资金重复使用、浪费</v>
          </cell>
          <cell r="AC100" t="str">
            <v>一是改善村民生活：村里污水乱排，有异味还易滋生蚊虫、传播疾病，影响居住安全与舒适，治理后能保障村民健康。二是保护周边环境：污水渗入土壤、流入附近水系，污染土地和水源，治理可减少生态破坏，守护本地环境。三是响应政策要求：国家、地方都有推进农村污水治理的政策，项目实施是落实政策、履行环保责任的体现。四是助力乡村发展：污水问题拖慢村容提升，治理后能改善村貌，为乡村后续发展打基础，契合乡村振兴需求。</v>
          </cell>
        </row>
        <row r="101">
          <cell r="C101" t="str">
            <v>洛浦县洛浦镇博什坎村创业就业小市场建设项目</v>
          </cell>
          <cell r="D101" t="str">
            <v>产业发展类</v>
          </cell>
          <cell r="E101" t="str">
            <v>新建</v>
          </cell>
          <cell r="F101" t="str">
            <v>2026.03-2026.06</v>
          </cell>
          <cell r="G101" t="str">
            <v>洛浦县洛浦镇博什坎村</v>
          </cell>
          <cell r="H101" t="str">
            <v>1.新建钢结构建筑一座及其附属配套，地上一层，建筑面积6995平方米。
2.新建创业就业基地（钢结构）一座及其附属配套，地上一层，建筑面积98平方米；
</v>
          </cell>
        </row>
        <row r="101">
          <cell r="J101" t="str">
            <v>洛浦县洛浦镇人民政府</v>
          </cell>
          <cell r="K101" t="str">
            <v>洛浦县商工局</v>
          </cell>
          <cell r="L101">
            <v>1</v>
          </cell>
          <cell r="M101">
            <v>391.43</v>
          </cell>
          <cell r="N101">
            <v>391.43</v>
          </cell>
        </row>
        <row r="101">
          <cell r="P101">
            <v>391.43</v>
          </cell>
          <cell r="Q101">
            <v>391.43</v>
          </cell>
        </row>
        <row r="101">
          <cell r="U101" t="str">
            <v>完成基础设施，改善农村生活环境、促进农村产业发展</v>
          </cell>
        </row>
        <row r="101">
          <cell r="W101" t="str">
            <v>建议第一批实施，建议尽快办理用地手续</v>
          </cell>
          <cell r="X101" t="str">
            <v>正在上报地区审批过程中</v>
          </cell>
          <cell r="Y101" t="str">
            <v>涉及22平方米乔木林地，我局意见：同意实施，必须依法依规办理事宜林地手续。</v>
          </cell>
          <cell r="Z101"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101">
          <cell r="AB101" t="str">
            <v>项目建设在公路保护范围以外，如涉及保护范围内，县交通局执法部门备案，办理相关手续后进行施工，无其他意见建议，</v>
          </cell>
          <cell r="AC101" t="str">
            <v>一是解决就业难题：小市场能提供摊位、经营岗位，让村里有创业想法或待业的村民就近就业，不用跑远路找活干。二是方便村民生活：建成后可集中售卖日用品、农产品等，村民不用再去远地方采购，日常购物更便捷。三是带动村民增收：村民能在市场卖自家种的菜、手工艺品等，增加收入来源；也能通过经营小店赚钱，改善生活。四是改善村容环境：避免零散摆摊造成的占道、脏乱问题，小市场规范经营，让村里环境更整洁，提升村容村貌。</v>
          </cell>
          <cell r="AD101" t="str">
            <v>第一批</v>
          </cell>
        </row>
        <row r="102">
          <cell r="C102" t="str">
            <v>洛浦县洛浦镇阿亚格恰帕勒村壮大村集体经济建设项目</v>
          </cell>
          <cell r="D102" t="str">
            <v>产业发展类</v>
          </cell>
          <cell r="E102" t="str">
            <v>新建</v>
          </cell>
          <cell r="F102" t="str">
            <v>2026.03-2026.06</v>
          </cell>
          <cell r="G102" t="str">
            <v>洛浦县洛浦镇阿亚格恰帕勒村</v>
          </cell>
          <cell r="H102" t="str">
            <v>新建创业就业小市场1栋，总面积1200平方米，地上两层，砖混结构。一层13间，每间30平方米；二层2间，每间200平方米；配套水、电、暖、消防等设施。</v>
          </cell>
          <cell r="I102">
            <v>0.25</v>
          </cell>
          <cell r="J102" t="str">
            <v>洛浦县洛浦镇人民政府</v>
          </cell>
          <cell r="K102" t="str">
            <v>洛浦县委组织部</v>
          </cell>
          <cell r="L102">
            <v>1</v>
          </cell>
          <cell r="M102">
            <v>300</v>
          </cell>
          <cell r="N102">
            <v>300</v>
          </cell>
        </row>
        <row r="102">
          <cell r="P102">
            <v>300</v>
          </cell>
          <cell r="Q102">
            <v>300</v>
          </cell>
        </row>
        <row r="102">
          <cell r="U102" t="str">
            <v>完成基础设施，改善农村生活环境、促进农村产业发展</v>
          </cell>
        </row>
        <row r="102">
          <cell r="W102" t="str">
            <v>建议第一批实施，建议尽快办理用地手续</v>
          </cell>
          <cell r="X102" t="str">
            <v>该项目集体土地（原建设用地），规划用途机关团体用地，必须符合村庄规划。</v>
          </cell>
          <cell r="Y102" t="str">
            <v>不涉及林草地，同意实施</v>
          </cell>
          <cell r="Z102"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102">
          <cell r="AB102" t="str">
            <v>项目建设在公路保护范围以外，如涉及保护范围内，县交通局执法部门备案，办理相关手续后进行施工，无其他意见建议，</v>
          </cell>
          <cell r="AC102" t="str">
            <v>一是解决就业：1200㎡两层市场含15间商铺，能提供多个创业、就业岗位，让群众就近开店或务工，增加收入来源。二是便利生活：商铺可售卖日用品、农产品等，村民不用跑远路购物，满足日常消费需求。三是规范经营：避免零散摆摊占道、脏乱问题，集中商铺让经营更有序，改善周边环境。四是保障安全：配套水、电、暖、消防设施，能消除临时经营的安全隐患，让商户经营、村民消费更放心</v>
          </cell>
          <cell r="AD102" t="str">
            <v>第一批</v>
          </cell>
        </row>
        <row r="103">
          <cell r="L103">
            <v>7</v>
          </cell>
          <cell r="M103">
            <v>6600</v>
          </cell>
          <cell r="N103">
            <v>6600</v>
          </cell>
          <cell r="O103">
            <v>0</v>
          </cell>
          <cell r="P103">
            <v>6600</v>
          </cell>
          <cell r="Q103">
            <v>6600</v>
          </cell>
          <cell r="R103">
            <v>0</v>
          </cell>
          <cell r="S103">
            <v>0</v>
          </cell>
          <cell r="T103">
            <v>0</v>
          </cell>
        </row>
        <row r="103">
          <cell r="V103">
            <v>2</v>
          </cell>
        </row>
        <row r="104">
          <cell r="C104" t="str">
            <v>洛浦县拜什托格拉克乡红枣产业标准化加工厂建设项目</v>
          </cell>
          <cell r="D104" t="str">
            <v>产业发展类</v>
          </cell>
          <cell r="E104" t="str">
            <v>新建</v>
          </cell>
          <cell r="F104" t="str">
            <v>2026.03-2026.06</v>
          </cell>
          <cell r="G104" t="str">
            <v>洛浦县拜什托格拉克乡依提帕克吾斯塘村</v>
          </cell>
          <cell r="H104" t="str">
            <v>新建红枣加工厂1座，建筑面积3000平方米，变压器1座并配套相关附属设施。</v>
          </cell>
          <cell r="I104">
            <v>0.266666666666667</v>
          </cell>
          <cell r="J104" t="str">
            <v>洛浦县拜什托格拉克乡人民政府</v>
          </cell>
          <cell r="K104" t="str">
            <v>洛浦县商工局</v>
          </cell>
          <cell r="L104">
            <v>1</v>
          </cell>
          <cell r="M104">
            <v>900</v>
          </cell>
          <cell r="N104">
            <v>900</v>
          </cell>
        </row>
        <row r="104">
          <cell r="P104">
            <v>900</v>
          </cell>
          <cell r="Q104">
            <v>900</v>
          </cell>
        </row>
        <row r="104">
          <cell r="U104" t="str">
            <v>项目建成后，扩宽红枣销售市场和销售渠道，抢抓市场价格高峰，增加村集体经济收入和农牧民增收。</v>
          </cell>
        </row>
        <row r="104">
          <cell r="W104" t="str">
            <v>建议以政企合作方式，政府投固定资产、企业投设备等相关配套，防止项目闲置，避免项目利用率不高。</v>
          </cell>
          <cell r="X104" t="str">
            <v>该项目不符合已批准的拜什托格拉克乡总体规划。可以通过编制村庄规划方式纳入规划后逐级上报审批。</v>
          </cell>
          <cell r="Y104" t="str">
            <v>涉及林地22平方米，新退耕还林28平方米，我局意见：同意实施，建议调整或办理使用林地手续。</v>
          </cell>
          <cell r="Z104" t="str">
            <v>拜乡需要出生产工艺明确的征求意见函</v>
          </cell>
        </row>
        <row r="104">
          <cell r="AB104" t="str">
            <v>无意见建议</v>
          </cell>
        </row>
        <row r="105">
          <cell r="C105" t="str">
            <v>洛浦县拜什托格拉克乡红枣精深加工厂建设项目</v>
          </cell>
          <cell r="D105" t="str">
            <v>产业发展类</v>
          </cell>
          <cell r="E105" t="str">
            <v>新建</v>
          </cell>
          <cell r="F105" t="str">
            <v>2026.03-2026.06</v>
          </cell>
          <cell r="G105" t="str">
            <v>洛浦县拜什托格拉克乡依提帕克吾斯塘村</v>
          </cell>
          <cell r="H105" t="str">
            <v>新建红枣精深加工厂1座，建筑面积3000平方米，变压器1座并配套相关附属设施。</v>
          </cell>
          <cell r="I105">
            <v>0.266666666666667</v>
          </cell>
          <cell r="J105" t="str">
            <v>洛浦县拜什托格拉克乡人民政府</v>
          </cell>
          <cell r="K105" t="str">
            <v>洛浦县商工局</v>
          </cell>
          <cell r="L105">
            <v>1</v>
          </cell>
          <cell r="M105">
            <v>900</v>
          </cell>
          <cell r="N105">
            <v>900</v>
          </cell>
        </row>
        <row r="105">
          <cell r="P105">
            <v>900</v>
          </cell>
          <cell r="Q105">
            <v>900</v>
          </cell>
        </row>
        <row r="105">
          <cell r="U105" t="str">
            <v>项目建成后，解决拜什托格拉克乡5.1万吨红枣销售纸箱包装，减低群众投入成本。</v>
          </cell>
        </row>
        <row r="105">
          <cell r="W105" t="str">
            <v>建议以政企合作方式，政府投固定资产、企业投设备等相关配套，防止项目闲置，避免项目利用率不高。</v>
          </cell>
          <cell r="X105" t="str">
            <v>该项目不符合已批准的拜什托格拉克乡总体规划。可以通过编制村庄规划方式纳入规划后逐级上报审批。</v>
          </cell>
          <cell r="Y105" t="str">
            <v>涉及退耕还林，我局意见：同意实施，建议调整。</v>
          </cell>
          <cell r="Z105" t="str">
            <v>拜乡需要出生产工艺明确的征求意见函</v>
          </cell>
        </row>
        <row r="105">
          <cell r="AB105" t="str">
            <v>无意见建议</v>
          </cell>
        </row>
        <row r="106">
          <cell r="C106" t="str">
            <v>洛浦县拜什托格拉克乡红枣产业配套基础设施项目</v>
          </cell>
          <cell r="D106" t="str">
            <v>产业发展类</v>
          </cell>
          <cell r="E106" t="str">
            <v>新建</v>
          </cell>
          <cell r="F106" t="str">
            <v>2026.05-2026.08</v>
          </cell>
          <cell r="G106" t="str">
            <v>洛浦县拜什托格拉克乡阿日希村</v>
          </cell>
          <cell r="H106" t="str">
            <v>新建冷库1座，长100米，宽80米，高7米，配套变压器1座及围栏等基础设施。</v>
          </cell>
        </row>
        <row r="106">
          <cell r="J106" t="str">
            <v>洛浦县拜什托格拉克乡人民政府</v>
          </cell>
          <cell r="K106" t="str">
            <v>洛浦县农业农村局</v>
          </cell>
          <cell r="L106">
            <v>1</v>
          </cell>
          <cell r="M106">
            <v>1700</v>
          </cell>
          <cell r="N106">
            <v>1700</v>
          </cell>
        </row>
        <row r="106">
          <cell r="P106">
            <v>1700</v>
          </cell>
          <cell r="Q106">
            <v>1700</v>
          </cell>
        </row>
        <row r="106">
          <cell r="U106" t="str">
            <v>通过项目实施显著延长红枣保鲜期、减少产后损耗，维持品质，提升价值，同时保障红枣品质稳定，为错峰销售和市场供应提供支撑，可避开红枣集中上市期的低价竞争，在淡季按需出库销售，平衡市场供需，帮助群众获得更高利润，同时保障消费者全年能买到新鲜红枣。</v>
          </cell>
          <cell r="V106">
            <v>1</v>
          </cell>
          <cell r="W106" t="str">
            <v>建议提前谋划项目资产使用主体，防止项目闲置，避免项目利用率不高。</v>
          </cell>
        </row>
        <row r="106">
          <cell r="Y106" t="str">
            <v>不涉及林草地，同意实施</v>
          </cell>
        </row>
        <row r="107">
          <cell r="C107" t="str">
            <v>洛浦县拜什托格拉克乡拜什托格拉克村农田提质改造及节水灌溉配套项目</v>
          </cell>
          <cell r="D107" t="str">
            <v>产业发展类</v>
          </cell>
          <cell r="E107" t="str">
            <v>新建</v>
          </cell>
          <cell r="F107" t="str">
            <v>2026.05-2026.08</v>
          </cell>
          <cell r="G107" t="str">
            <v>洛浦县拜什托格拉克乡拜什托格拉克村</v>
          </cell>
          <cell r="H107" t="str">
            <v>对2500亩沙地进行土地治理、平整，配套灌溉、农田输配电工程，出水桩、机耕路建设，并配套相关附属设施。</v>
          </cell>
          <cell r="I107">
            <v>0.22</v>
          </cell>
          <cell r="J107" t="str">
            <v>洛浦县拜什托格拉克乡人民政府</v>
          </cell>
          <cell r="K107" t="str">
            <v>洛浦县农业农村局</v>
          </cell>
          <cell r="L107">
            <v>1</v>
          </cell>
          <cell r="M107">
            <v>550</v>
          </cell>
          <cell r="N107">
            <v>550</v>
          </cell>
        </row>
        <row r="107">
          <cell r="P107">
            <v>550</v>
          </cell>
          <cell r="Q107">
            <v>550</v>
          </cell>
        </row>
        <row r="107">
          <cell r="U107" t="str">
            <v>通过项目实施，土地治理、平整和高效节水，配套灌溉水源，提高农业产量。</v>
          </cell>
        </row>
        <row r="107">
          <cell r="W107" t="str">
            <v>同意,但地块必须为村集体地或为脱贫户、监测户的地。</v>
          </cell>
          <cell r="X107" t="str">
            <v>项目建设部分不得占用永久基本农田，需避让一般耕地，确实无法避让的依法依规办理相关用地手续。</v>
          </cell>
          <cell r="Y107" t="str">
            <v>不涉及林草地，同意实施</v>
          </cell>
          <cell r="Z107"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107" t="str">
            <v>一、不得使用地下水，沉沙池实施图册及实施方案需征求我单位意见。
二、开工前办理水土保持手续。</v>
          </cell>
          <cell r="AB107" t="str">
            <v>无意见建议</v>
          </cell>
        </row>
        <row r="108">
          <cell r="C108" t="str">
            <v>洛浦县拜什托格拉克乡朝阳村农田提质改造及节水灌溉配套项目</v>
          </cell>
          <cell r="D108" t="str">
            <v>产业发展类</v>
          </cell>
          <cell r="E108" t="str">
            <v>新建</v>
          </cell>
          <cell r="F108" t="str">
            <v>2026.05-2026.08</v>
          </cell>
          <cell r="G108" t="str">
            <v>洛浦县拜什托格拉克乡朝阳村</v>
          </cell>
          <cell r="H108" t="str">
            <v>对朝阳村1225亩沙地进行土地治理、平整，配套灌溉、农田输配电工程，出水桩、机耕路建设，并配套相关附属设施。</v>
          </cell>
          <cell r="I108">
            <v>0.228571428571429</v>
          </cell>
          <cell r="J108" t="str">
            <v>洛浦县拜什托格拉克乡人民政府</v>
          </cell>
          <cell r="K108" t="str">
            <v>洛浦县农业农村局</v>
          </cell>
          <cell r="L108">
            <v>1</v>
          </cell>
          <cell r="M108">
            <v>280</v>
          </cell>
          <cell r="N108">
            <v>280</v>
          </cell>
        </row>
        <row r="108">
          <cell r="P108">
            <v>280</v>
          </cell>
          <cell r="Q108">
            <v>280</v>
          </cell>
        </row>
        <row r="108">
          <cell r="U108" t="str">
            <v>通过项目实施，土地治理、平整和高效节水，配套灌溉水源，提高农业产量。</v>
          </cell>
          <cell r="V108">
            <v>1</v>
          </cell>
          <cell r="W108" t="str">
            <v>同意,但地块必须为村集体地或为脱贫户、监测户的地。</v>
          </cell>
        </row>
        <row r="108">
          <cell r="Y108" t="str">
            <v>选址四周涉及乔木林地（防护林），选址地块林草局实施的葡萄基地项目。建议项目选址扣除林地部分并防护林位置进行造林。跟林草局对接葡萄基地相关事宜。</v>
          </cell>
          <cell r="Z108"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108">
          <cell r="AB108" t="str">
            <v>项目建设在公路保护范围以外，如涉及保护范围内，县交通局执法部门备案，办理相关手续后进行施工，无其他意见建议，</v>
          </cell>
        </row>
        <row r="109">
          <cell r="C109" t="str">
            <v>洛浦县拜什托格拉克乡耕地地力提升项目</v>
          </cell>
          <cell r="D109" t="str">
            <v>产业发展类</v>
          </cell>
          <cell r="E109" t="str">
            <v>新建</v>
          </cell>
          <cell r="F109" t="str">
            <v>2026.04-2026.10</v>
          </cell>
          <cell r="G109" t="str">
            <v>洛浦县拜什托格拉克乡拜什托格拉克村、巴格艾日克村、依提帕克吾斯塘村、苏盖特博斯坦村、依力库都克村</v>
          </cell>
          <cell r="H109" t="str">
            <v>优化改良拜什托格拉克乡拜什托格拉克村、巴格艾日克村、依提帕克吾斯塘村、苏盖特博斯坦村、依力库都克村1500亩盐碱地。</v>
          </cell>
          <cell r="I109">
            <v>0.213333333333333</v>
          </cell>
          <cell r="J109" t="str">
            <v>洛浦县拜什托格拉克乡人民政府</v>
          </cell>
          <cell r="K109" t="str">
            <v>洛浦县农业农村局</v>
          </cell>
          <cell r="L109">
            <v>1</v>
          </cell>
          <cell r="M109">
            <v>320</v>
          </cell>
          <cell r="N109">
            <v>320</v>
          </cell>
        </row>
        <row r="109">
          <cell r="P109">
            <v>320</v>
          </cell>
          <cell r="Q109">
            <v>320</v>
          </cell>
        </row>
        <row r="109">
          <cell r="U109" t="str">
            <v>项目建成后，有效对区域生态系统显著修复，增强农业生产与产业价值，保障民生与乡村发展改善。</v>
          </cell>
        </row>
        <row r="109">
          <cell r="W109" t="str">
            <v>无法明确排碱工艺，无法确定投入金额，建议入库</v>
          </cell>
          <cell r="X109" t="str">
            <v>项目不得占用永久基本农田，需避让一般耕地，确实无法避让的依法依规办理相关用地手续。</v>
          </cell>
          <cell r="Y109" t="str">
            <v>选址在《洛浦县三调数据库》中涉及天然牧草地10.7亩，灌木林地5亩，其他林地1.2亩。《林地一张图》涉及林地174亩。我局意见：涉及新退耕还林121亩。我局意见：同意实施，建议调整规划避让林草资源。</v>
          </cell>
          <cell r="Z109"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109">
          <cell r="AB109" t="str">
            <v>无意见建议</v>
          </cell>
        </row>
        <row r="110">
          <cell r="C110" t="str">
            <v>洛浦县拜什托格拉克乡2026年输配水渠道改造建设项目</v>
          </cell>
          <cell r="D110" t="str">
            <v>产业发展类</v>
          </cell>
          <cell r="E110" t="str">
            <v>新建</v>
          </cell>
          <cell r="F110" t="str">
            <v>2026.05-2026.08</v>
          </cell>
          <cell r="G110" t="str">
            <v>洛浦县拜什托格拉克乡依力库都克村</v>
          </cell>
          <cell r="H110" t="str">
            <v>建设渠道4条，总长16.227公里，配套建筑物19座，其中改建输水渠道1条，全长6.627公里，渠道设计流量1.0～0.50m³/s，配套建筑物4座（节制分水闸后带桥）；新建配水渠道3条，总长9.6公里，每条渠道设计流量0.5m³/s，配套建筑物15座（节制分水闸12座，农桥3座）</v>
          </cell>
          <cell r="I110">
            <v>120.170086892217</v>
          </cell>
          <cell r="J110" t="str">
            <v>洛浦县拜什托格拉克乡人民政府</v>
          </cell>
          <cell r="K110" t="str">
            <v>洛浦县水利局</v>
          </cell>
          <cell r="L110">
            <v>1</v>
          </cell>
          <cell r="M110">
            <v>1950</v>
          </cell>
          <cell r="N110">
            <v>1950</v>
          </cell>
        </row>
        <row r="110">
          <cell r="P110">
            <v>1950</v>
          </cell>
          <cell r="Q110">
            <v>1950</v>
          </cell>
        </row>
        <row r="110">
          <cell r="U110" t="str">
            <v>水渠项目。工程建设后，可有效改善农田灌溉条件，增加作物产量，提高农民收入，为持续巩固脱贫攻坚成果并与乡村振兴有效衔提供坚实基础。</v>
          </cell>
        </row>
        <row r="110">
          <cell r="W110" t="str">
            <v>建议由水利局提出行业部门意见建议，指导项目建设内容合理性，明确实施时间。建议尽快办理用地手续。</v>
          </cell>
          <cell r="X110" t="str">
            <v>该项目涉及生态红线，林草部门明确同意后按照生态红线管理办法提供允许使用生态红线相关论证资料后逐级上报审批。管道部分需办理临时用地手续。</v>
          </cell>
          <cell r="Y110" t="str">
            <v>该项目选址在《洛浦县三调数据库》中涉及灌木林地96.7亩，乔木林地15.7亩，天然牧草地10.9亩。在《洛浦县林地一张图》中涉及占用国家级公益林183亩。我局意见：同意实施，需要办理使用林地和使用草地手续。</v>
          </cell>
          <cell r="Z110" t="str">
            <v>根据建设单位提供的矢量数据初步核实该项目建设地点中3条在生态红线内。我局原则上同意该项目实施。后期根据建设内容按照《建设项目环境影响评价管理名录（2021年版）》(生态环境部令 第16号)规定编制环评文件，报经有审批权限的生态环境部门审批后，方可开工建设。</v>
          </cell>
          <cell r="AA110" t="str">
            <v>一、核查该项目区域是否在高标准农田、土地碎片化治理项目规划内，若在规划内需慎重考虑后期是否有闲置风险。二、开工前办理水土保持手续。</v>
          </cell>
          <cell r="AB110" t="str">
            <v>项目建设在公路保护范围以外，如涉及保护范围内，县交通局执法部门备案，办理相关手续后进行施工，无其他意见建议，</v>
          </cell>
        </row>
        <row r="111">
          <cell r="L111">
            <v>7</v>
          </cell>
          <cell r="M111">
            <v>3052</v>
          </cell>
          <cell r="N111">
            <v>3052</v>
          </cell>
          <cell r="O111">
            <v>0</v>
          </cell>
          <cell r="P111">
            <v>3052</v>
          </cell>
          <cell r="Q111">
            <v>3052</v>
          </cell>
          <cell r="R111">
            <v>0</v>
          </cell>
          <cell r="S111">
            <v>0</v>
          </cell>
          <cell r="T111">
            <v>0</v>
          </cell>
        </row>
        <row r="111">
          <cell r="V111">
            <v>2</v>
          </cell>
        </row>
        <row r="112">
          <cell r="C112" t="str">
            <v>洛浦县阿其克乡2026年防洪坝以工代赈项目</v>
          </cell>
          <cell r="D112" t="str">
            <v>产业发展类</v>
          </cell>
          <cell r="E112" t="str">
            <v>新建</v>
          </cell>
          <cell r="F112" t="str">
            <v>2026.04-2026.11</v>
          </cell>
          <cell r="G112" t="str">
            <v>洛浦县阿其克乡喀勒台拜勒村</v>
          </cell>
          <cell r="H112" t="str">
            <v>新建防洪堤坝0.5公里，高5.8米，宽1米，防洪护坡1.2公里，高3米，宽1米，配套相应防洪护坡建筑物。</v>
          </cell>
        </row>
        <row r="112">
          <cell r="J112" t="str">
            <v>洛浦县阿其克乡人民政府</v>
          </cell>
          <cell r="K112" t="str">
            <v>洛浦县发改委</v>
          </cell>
          <cell r="L112">
            <v>1</v>
          </cell>
          <cell r="M112">
            <v>388</v>
          </cell>
          <cell r="N112">
            <v>388</v>
          </cell>
        </row>
        <row r="112">
          <cell r="P112">
            <v>388</v>
          </cell>
          <cell r="Q112">
            <v>388</v>
          </cell>
        </row>
        <row r="112">
          <cell r="U112" t="str">
            <v>通过项目实施，解决辖区内农业用水灌溉“用水难、输水损耗大”问题，提升水资源利用效率，保障粮食作物与经济作物稳定生产，助力乡村振兴，改善区域生态环境与村民生产生活条件。</v>
          </cell>
        </row>
        <row r="112">
          <cell r="W112" t="str">
            <v>资金来源为以工代赈资金，由发改委提出项目实施计划。</v>
          </cell>
          <cell r="X112" t="str">
            <v>没有提供矢量数据</v>
          </cell>
          <cell r="Y112" t="str">
            <v>不涉及林草地，同意实施</v>
          </cell>
          <cell r="Z112"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112">
          <cell r="AB112" t="str">
            <v>项目建设在公路保护范围以外，如涉及保护范围内，县交通局执法部门备案，办理相关手续后进行施工，无其他意见建议，</v>
          </cell>
          <cell r="AC112" t="str">
            <v>补齐辖区防洪减灾设施短板，完善防灾减灾体系，增强应对极端降雨、洪水等自然灾害的应急处置能力，降低灾害应对成本，切实提升基层治理中风险防范化解水平。</v>
          </cell>
        </row>
        <row r="113">
          <cell r="C113" t="str">
            <v>洛浦县阿其克乡喀勒台拜勒村2026年边坡防护以工代赈项目</v>
          </cell>
          <cell r="D113" t="str">
            <v>产业发展类</v>
          </cell>
          <cell r="E113" t="str">
            <v>新建</v>
          </cell>
          <cell r="F113" t="str">
            <v>2026.04-2026.11</v>
          </cell>
          <cell r="G113" t="str">
            <v>洛浦县阿其克乡喀勒台拜勒村</v>
          </cell>
          <cell r="H113" t="str">
            <v>新建防洪护坡2.3公里高3米，宽1米，配套相应防洪护坡建筑物。</v>
          </cell>
        </row>
        <row r="113">
          <cell r="J113" t="str">
            <v>洛浦县阿其克乡人民政府</v>
          </cell>
          <cell r="K113" t="str">
            <v>洛浦县发改委</v>
          </cell>
          <cell r="L113">
            <v>1</v>
          </cell>
          <cell r="M113">
            <v>393</v>
          </cell>
          <cell r="N113">
            <v>393</v>
          </cell>
        </row>
        <row r="113">
          <cell r="P113">
            <v>393</v>
          </cell>
          <cell r="Q113">
            <v>393</v>
          </cell>
        </row>
        <row r="113">
          <cell r="U113" t="str">
            <v>通过项目实施，解决辖区内农业用水灌溉“用水难、输水损耗大”问题，提升水资源利用效率，保障粮食作物与经济作物稳定生产，助力乡村振兴，改善区域生态环境与村民生产生活条件。</v>
          </cell>
        </row>
        <row r="113">
          <cell r="W113" t="str">
            <v>资金来源为以工代赈资金，由发改委提出项目实施计划。</v>
          </cell>
          <cell r="X113" t="str">
            <v>没有提供矢量数据</v>
          </cell>
          <cell r="Y113" t="str">
            <v>不涉及林草地，同意实施</v>
          </cell>
          <cell r="Z113"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113">
          <cell r="AB113" t="str">
            <v>项目建设在公路保护范围以外，如涉及保护范围内，县交通局执法部门备案，办理相关手续后进行施工，无其他意见建议，</v>
          </cell>
          <cell r="AC113" t="str">
            <v>补齐辖区防洪减灾设施短板，完善防灾减灾体系，增强应对极端降雨、洪水等自然灾害的应急处置能力，降低灾害应对成本，切实提升基层治理中风险防范化解水平。</v>
          </cell>
        </row>
        <row r="114">
          <cell r="C114" t="str">
            <v>洛浦县阿其克乡2026年入户路硬化以工代赈项目</v>
          </cell>
          <cell r="D114" t="str">
            <v>乡村建设类</v>
          </cell>
          <cell r="E114" t="str">
            <v>新建</v>
          </cell>
          <cell r="F114" t="str">
            <v>2026.04-2026.11</v>
          </cell>
          <cell r="G114" t="str">
            <v>洛浦县阿其克乡比来勒克村、央塔克勒克村</v>
          </cell>
          <cell r="H114" t="str">
            <v>新建入户道路道路总长2公里（宽4.5米）路，配套道路附属设施。</v>
          </cell>
          <cell r="I114">
            <v>80.5</v>
          </cell>
          <cell r="J114" t="str">
            <v>洛浦县阿其克乡人民政府</v>
          </cell>
          <cell r="K114" t="str">
            <v>洛浦县发改委</v>
          </cell>
          <cell r="L114">
            <v>1</v>
          </cell>
          <cell r="M114">
            <v>161</v>
          </cell>
          <cell r="N114">
            <v>161</v>
          </cell>
        </row>
        <row r="114">
          <cell r="P114">
            <v>161</v>
          </cell>
          <cell r="Q114">
            <v>161</v>
          </cell>
        </row>
        <row r="114">
          <cell r="U114" t="str">
            <v>本项目的实施将进一步改善项目路线区域农村路网结构，提高路网服务水平；改善区域交通环境，改善沿线居民生活环境，提高生活质量，增加经济收入</v>
          </cell>
          <cell r="V114">
            <v>1</v>
          </cell>
          <cell r="W114" t="str">
            <v>资金来源为以工代赈资金，由发改委提出项目实施计划。</v>
          </cell>
        </row>
        <row r="115">
          <cell r="C115" t="str">
            <v>洛浦县阿其克乡吾鲁格拜勒村水渠建设项目</v>
          </cell>
          <cell r="D115" t="str">
            <v>产业发展类</v>
          </cell>
          <cell r="E115" t="str">
            <v>新建</v>
          </cell>
          <cell r="F115" t="str">
            <v>2026.04-2026.08</v>
          </cell>
          <cell r="G115" t="str">
            <v>洛浦县阿其克乡吾鲁格拜勒村</v>
          </cell>
          <cell r="H115" t="str">
            <v>新建防渗渠6公里，U型80*60厘米水渠，配套相应渠系建筑物。设计流量0.2m³/s</v>
          </cell>
          <cell r="I115">
            <v>80</v>
          </cell>
          <cell r="J115" t="str">
            <v>洛浦县阿其克乡人民政府</v>
          </cell>
          <cell r="K115" t="str">
            <v>洛浦县水利局</v>
          </cell>
          <cell r="L115">
            <v>1</v>
          </cell>
          <cell r="M115">
            <v>480</v>
          </cell>
          <cell r="N115">
            <v>480</v>
          </cell>
        </row>
        <row r="115">
          <cell r="P115">
            <v>480</v>
          </cell>
          <cell r="Q115">
            <v>480</v>
          </cell>
        </row>
        <row r="115">
          <cell r="U115" t="str">
            <v>通过项目实施，解决辖区内农业用水灌溉“用水难、输水损耗大”问题，提升水资源利用效率，保障粮食作物与经济作物稳定生产，助力乡村振兴，改善区域生态环境与村民生产生活条件。</v>
          </cell>
        </row>
        <row r="115">
          <cell r="W115" t="str">
            <v>建议由水利局提出行业部门意见建议，指导项目建设内容合理性。暂定第一批</v>
          </cell>
          <cell r="X115" t="str">
            <v>项目不得占用永久基本农田，需避让一般耕地，确实无法避让的依法依规办理相关用地手续。</v>
          </cell>
          <cell r="Y115" t="str">
            <v>涉及新退耕还林442平方米。我局意见：建议避让退耕还林。</v>
          </cell>
          <cell r="Z115"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115" t="str">
            <v>1.做洪水影响评价报告报地区水利局审查，按要求做防洪措施。2.开工前办理水土保持手续。</v>
          </cell>
          <cell r="AB115" t="str">
            <v>项目建设在公路保护范围以外，如涉及保护范围内，县交通局执法部门备案，办理相关手续后进行施工，无其他意见建议，</v>
          </cell>
          <cell r="AC115" t="str">
            <v>阿其克乡农业以种植为主，现有灌溉设施老旧或缺失，新建水渠可构建稳定的输水通道，解决农田“靠天吃饭”问题，保障灌溉用水精准输送，提升农作物产量与品质，夯实粮食安全根基。</v>
          </cell>
          <cell r="AD115" t="str">
            <v>暂定第一批</v>
          </cell>
        </row>
        <row r="116">
          <cell r="C116" t="str">
            <v>洛浦县阿其克乡央塔克勒克村水渠建设项目</v>
          </cell>
          <cell r="D116" t="str">
            <v>产业发展类</v>
          </cell>
          <cell r="E116" t="str">
            <v>新建</v>
          </cell>
          <cell r="F116" t="str">
            <v>2026.04-2026.08</v>
          </cell>
          <cell r="G116" t="str">
            <v>洛浦县阿其克乡央塔克勒克村</v>
          </cell>
          <cell r="H116" t="str">
            <v>新建防渗渠6.15公里，U型80*60厘米水渠，配套相应渠系建筑物。设计流量0.2m³/s</v>
          </cell>
          <cell r="I116">
            <v>79.6747967479675</v>
          </cell>
          <cell r="J116" t="str">
            <v>洛浦县阿其克乡人民政府</v>
          </cell>
          <cell r="K116" t="str">
            <v>洛浦县水利局</v>
          </cell>
          <cell r="L116">
            <v>1</v>
          </cell>
          <cell r="M116">
            <v>490</v>
          </cell>
          <cell r="N116">
            <v>490</v>
          </cell>
        </row>
        <row r="116">
          <cell r="P116">
            <v>490</v>
          </cell>
          <cell r="Q116">
            <v>490</v>
          </cell>
        </row>
        <row r="116">
          <cell r="U116" t="str">
            <v>通过项目实施，解决辖区内农业用水灌溉“用水难、输水损耗大”问题，提升水资源利用效率，保障粮食作物与经济作物稳定生产，助力乡村振兴，改善区域生态环境与村民生产生活条件。</v>
          </cell>
        </row>
        <row r="116">
          <cell r="W116" t="str">
            <v>建议由水利局提出行业部门意见建议，指导项目建设内容合理性。暂定第一批</v>
          </cell>
          <cell r="X116" t="str">
            <v>项目不得占用永久基本农田，需避让一般耕地，确实无法避让的依法依规办理相关用地手续。</v>
          </cell>
          <cell r="Y116" t="str">
            <v>涉及新退耕还林442平方米。我局意见：建议避让退耕还林。</v>
          </cell>
          <cell r="Z116"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116" t="str">
            <v>1.做洪水影响评价报告报地区水利局审查，按要求做防洪措施。2.开工前办理水土保持手续。</v>
          </cell>
          <cell r="AB116" t="str">
            <v>项目建设在公路保护范围以外，如涉及保护范围内，县交通局执法部门备案，办理相关手续后进行施工，无其他意见建议，</v>
          </cell>
          <cell r="AC116" t="str">
            <v>阿其克乡农业以种植为主，现有灌溉设施老旧或缺失，新建水渠可构建稳定的输水通道，解决农田“靠天吃饭”问题，保障灌溉用水精准输送，提升农作物产量与品质，夯实粮食安全根基。</v>
          </cell>
          <cell r="AD116" t="str">
            <v>暂定第一批</v>
          </cell>
        </row>
        <row r="117">
          <cell r="C117" t="str">
            <v>洛浦县阿其克乡喀勒台拜勒村农田灌溉水渠建设项目</v>
          </cell>
          <cell r="D117" t="str">
            <v>产业发展类</v>
          </cell>
          <cell r="E117" t="str">
            <v>新建</v>
          </cell>
          <cell r="F117" t="str">
            <v>2026.04-2026.08</v>
          </cell>
          <cell r="G117" t="str">
            <v>洛浦县阿其克乡喀勒台拜勒村</v>
          </cell>
          <cell r="H117" t="str">
            <v>新建农田灌溉水渠4公里，U型80*60厘米水渠,配套水闸、引水口等附属设施。设计流量0.2m³/s</v>
          </cell>
          <cell r="I117">
            <v>80</v>
          </cell>
          <cell r="J117" t="str">
            <v>洛浦县阿其克乡人民政府</v>
          </cell>
          <cell r="K117" t="str">
            <v>洛浦县水利局</v>
          </cell>
          <cell r="L117">
            <v>1</v>
          </cell>
          <cell r="M117">
            <v>340</v>
          </cell>
          <cell r="N117">
            <v>340</v>
          </cell>
        </row>
        <row r="117">
          <cell r="P117">
            <v>340</v>
          </cell>
          <cell r="Q117">
            <v>340</v>
          </cell>
        </row>
        <row r="117">
          <cell r="U117" t="str">
            <v>通过项目实施，解决辖区内农业用水灌溉“用水难、输水损耗大”问题，提升水资源利用效率，保障粮食作物与经济作物稳定生产，助力乡村振兴，改善区域生态环境与村民生产生活条件。</v>
          </cell>
        </row>
        <row r="117">
          <cell r="W117" t="str">
            <v>建议由水利局提出行业部门意见建议，指导项目建设内容合理性。暂定第一批</v>
          </cell>
          <cell r="X117" t="str">
            <v>项目不得占用永久基本农田，需避让一般耕地，确实无法避让的依法依规办理相关用地手续。</v>
          </cell>
          <cell r="Y117" t="str">
            <v>涉及新退耕还林442平方米。我局意见：建议避让退耕还林。</v>
          </cell>
          <cell r="Z117"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cell r="AA117" t="str">
            <v>1.做洪水影响评价报告报地区水利局审查，按要求做防洪措施。2.开工前办理水土保持手续。</v>
          </cell>
          <cell r="AB117" t="str">
            <v>项目建设在公路保护范围以外，如涉及保护范围内，县交通局执法部门备案，办理相关手续后进行施工，无其他意见建议，</v>
          </cell>
          <cell r="AC117" t="str">
            <v>阿其克乡农业以种植为主，现有灌溉设施老旧或缺失，新建水渠可构建稳定的输水通道，解决农田“靠天吃饭”问题，保障灌溉用水精准输送，提升农作物产量与品质，夯实粮食安全根基。</v>
          </cell>
          <cell r="AD117" t="str">
            <v>暂定第一批</v>
          </cell>
        </row>
        <row r="118">
          <cell r="C118" t="str">
            <v>洛浦县阿其克乡特色产业巩固建设项目</v>
          </cell>
          <cell r="D118" t="str">
            <v>产业发展类</v>
          </cell>
          <cell r="E118" t="str">
            <v>新建</v>
          </cell>
        </row>
        <row r="118">
          <cell r="G118" t="str">
            <v>洛浦县阿其克乡央塔克勒克村</v>
          </cell>
          <cell r="H118" t="str">
            <v>新建1座水产养殖基地，占地30亩，配套相应附属设施。</v>
          </cell>
        </row>
        <row r="118">
          <cell r="J118" t="str">
            <v>洛浦县阿其克乡人民政府</v>
          </cell>
          <cell r="K118" t="str">
            <v>洛浦县农业农村局</v>
          </cell>
          <cell r="L118">
            <v>1</v>
          </cell>
          <cell r="M118">
            <v>800</v>
          </cell>
          <cell r="N118">
            <v>800</v>
          </cell>
        </row>
        <row r="118">
          <cell r="P118">
            <v>800</v>
          </cell>
          <cell r="Q118">
            <v>800</v>
          </cell>
        </row>
        <row r="118">
          <cell r="U118" t="str">
            <v>补齐产业短板，培育特色业态，填补当地水产养殖产业空白，形成差异化特色产业，打破单一农业结构，为乡村产业发展新增核心增长点，避免产业同质化问题。</v>
          </cell>
          <cell r="V118">
            <v>1</v>
          </cell>
          <cell r="W118" t="str">
            <v>建议入库</v>
          </cell>
          <cell r="X118" t="str">
            <v>该项目需办理设施农用地手续后使用，不允许占用一般耕地和基本农田</v>
          </cell>
          <cell r="Y118" t="str">
            <v>不涉及林草地，同意实施</v>
          </cell>
          <cell r="Z118" t="str">
            <v>根据建设单位提供的矢量数据初步核实该项目建设地点不在洛浦县现有水源地保护区，符合和田地区分区管控要求，我局原则上同意该项目实施。后期根据建设内容按照《建设项目环境影响评价管理名录（2021年版）》(生态环境部令 第16号)规定要求确定是否需要编制环评文件，如需编制环评文件，报经有审批权限的生态环境部门审批后，方可开工建设。</v>
          </cell>
        </row>
        <row r="118">
          <cell r="AB118" t="str">
            <v>无意见建议</v>
          </cell>
          <cell r="AC118" t="str">
            <v>完善产业配套，完善乡村产业基础设施，不仅支撑养殖基地运营，还能为后续水产品初加工、电商销售等延伸产业提供基础条件，推动产业集群化发展，夯实乡村振兴产业基础</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45"/>
  <sheetViews>
    <sheetView tabSelected="1" view="pageBreakPreview" zoomScale="50" zoomScaleNormal="40" workbookViewId="0">
      <selection activeCell="L6" sqref="$A6:$XFD6"/>
    </sheetView>
  </sheetViews>
  <sheetFormatPr defaultColWidth="9" defaultRowHeight="23.25"/>
  <cols>
    <col min="1" max="1" width="8.07079646017699" style="4" customWidth="1"/>
    <col min="2" max="2" width="9.99115044247788" style="5" customWidth="1"/>
    <col min="3" max="3" width="11.8141592920354" style="6" customWidth="1"/>
    <col min="4" max="4" width="31.4424778761062" style="5" customWidth="1"/>
    <col min="5" max="5" width="6.3716814159292" style="6" customWidth="1"/>
    <col min="6" max="6" width="12.716814159292" style="6" customWidth="1"/>
    <col min="7" max="7" width="12.5044247787611" style="6" customWidth="1"/>
    <col min="8" max="8" width="39.3893805309735" style="7" customWidth="1"/>
    <col min="9" max="9" width="87.3362831858407" style="7" customWidth="1"/>
    <col min="10" max="10" width="13.3805309734513" style="8" customWidth="1"/>
    <col min="11" max="11" width="14.4424778761062" style="8" customWidth="1"/>
    <col min="12" max="13" width="14.1769911504425" style="8" customWidth="1"/>
    <col min="14" max="15" width="10.2035398230088" style="8" customWidth="1"/>
    <col min="16" max="16" width="10.5929203539823" style="8" customWidth="1"/>
    <col min="17" max="18" width="8.38053097345133" style="8" hidden="1" customWidth="1"/>
    <col min="19" max="19" width="10.4424778761062" style="8" hidden="1" customWidth="1"/>
    <col min="20" max="20" width="11.1150442477876" style="8" hidden="1" customWidth="1"/>
    <col min="21" max="21" width="14" style="8" customWidth="1"/>
    <col min="22" max="22" width="15.2212389380531" style="9" customWidth="1"/>
    <col min="23" max="23" width="12.9557522123894" style="9" customWidth="1"/>
    <col min="24" max="24" width="11.5929203539823" style="9" customWidth="1"/>
    <col min="25" max="26" width="8.66371681415929" style="9" customWidth="1"/>
    <col min="27" max="27" width="38.4424778761062" style="7" customWidth="1"/>
    <col min="28" max="28" width="11.9734513274336" style="8" customWidth="1"/>
    <col min="29" max="29" width="9" style="8"/>
    <col min="30" max="16325" width="9" style="3"/>
    <col min="16326" max="16326" width="30.1150442477876" style="3"/>
    <col min="16327" max="16384" width="9" style="3"/>
  </cols>
  <sheetData>
    <row r="1" ht="32" customHeight="1" spans="1:30">
      <c r="A1" s="10" t="s">
        <v>0</v>
      </c>
      <c r="B1" s="10"/>
      <c r="C1" s="10"/>
      <c r="D1" s="10"/>
      <c r="E1" s="10"/>
      <c r="F1" s="10"/>
      <c r="G1" s="10"/>
      <c r="H1" s="11"/>
      <c r="I1" s="11"/>
      <c r="J1" s="10"/>
      <c r="K1" s="10"/>
      <c r="L1" s="10"/>
      <c r="M1" s="10"/>
      <c r="N1" s="10"/>
      <c r="O1" s="10"/>
      <c r="P1" s="10"/>
      <c r="Q1" s="10"/>
      <c r="R1" s="10"/>
      <c r="S1" s="10"/>
      <c r="T1" s="10"/>
      <c r="U1" s="10"/>
      <c r="V1" s="10"/>
      <c r="W1" s="10"/>
      <c r="X1" s="10"/>
      <c r="Y1" s="10"/>
      <c r="Z1" s="10"/>
      <c r="AA1" s="11"/>
      <c r="AB1" s="10"/>
      <c r="AC1" s="10"/>
    </row>
    <row r="2" ht="65" customHeight="1" spans="1:30">
      <c r="A2" s="12" t="s">
        <v>1</v>
      </c>
      <c r="B2" s="12"/>
      <c r="C2" s="12"/>
      <c r="D2" s="12"/>
      <c r="E2" s="12"/>
      <c r="F2" s="12"/>
      <c r="G2" s="12"/>
      <c r="H2" s="13"/>
      <c r="I2" s="13"/>
      <c r="J2" s="12"/>
      <c r="K2" s="12"/>
      <c r="L2" s="12"/>
      <c r="M2" s="12"/>
      <c r="N2" s="12"/>
      <c r="O2" s="12"/>
      <c r="P2" s="12"/>
      <c r="Q2" s="12"/>
      <c r="R2" s="12"/>
      <c r="S2" s="12"/>
      <c r="T2" s="12"/>
      <c r="U2" s="12"/>
      <c r="V2" s="14"/>
      <c r="W2" s="14"/>
      <c r="X2" s="14"/>
      <c r="Y2" s="14"/>
      <c r="Z2" s="14"/>
      <c r="AA2" s="15"/>
      <c r="AB2" s="12"/>
    </row>
    <row r="3" s="1" customFormat="1" ht="40" customHeight="1" spans="1:30">
      <c r="A3" s="16" t="s">
        <v>2</v>
      </c>
      <c r="B3" s="16" t="s">
        <v>3</v>
      </c>
      <c r="C3" s="16" t="s">
        <v>4</v>
      </c>
      <c r="D3" s="16" t="s">
        <v>5</v>
      </c>
      <c r="E3" s="16" t="s">
        <v>6</v>
      </c>
      <c r="F3" s="16" t="s">
        <v>7</v>
      </c>
      <c r="G3" s="16" t="s">
        <v>8</v>
      </c>
      <c r="H3" s="16" t="s">
        <v>9</v>
      </c>
      <c r="I3" s="16" t="s">
        <v>10</v>
      </c>
      <c r="J3" s="16" t="s">
        <v>11</v>
      </c>
      <c r="K3" s="17" t="s">
        <v>12</v>
      </c>
      <c r="L3" s="17"/>
      <c r="M3" s="17"/>
      <c r="N3" s="17"/>
      <c r="O3" s="17"/>
      <c r="P3" s="17"/>
      <c r="Q3" s="17"/>
      <c r="R3" s="17"/>
      <c r="S3" s="17"/>
      <c r="T3" s="17"/>
      <c r="U3" s="16" t="s">
        <v>13</v>
      </c>
      <c r="V3" s="18" t="s">
        <v>14</v>
      </c>
      <c r="W3" s="18" t="s">
        <v>15</v>
      </c>
      <c r="X3" s="18" t="s">
        <v>16</v>
      </c>
      <c r="Y3" s="18" t="s">
        <v>17</v>
      </c>
      <c r="Z3" s="18" t="s">
        <v>18</v>
      </c>
      <c r="AA3" s="16" t="s">
        <v>19</v>
      </c>
      <c r="AB3" s="16" t="s">
        <v>20</v>
      </c>
      <c r="AC3" s="17" t="s">
        <v>21</v>
      </c>
    </row>
    <row r="4" s="1" customFormat="1" ht="40" customHeight="1" spans="1:30">
      <c r="A4" s="19"/>
      <c r="B4" s="19"/>
      <c r="C4" s="19"/>
      <c r="D4" s="19"/>
      <c r="E4" s="19"/>
      <c r="F4" s="19"/>
      <c r="G4" s="19"/>
      <c r="H4" s="19"/>
      <c r="I4" s="19"/>
      <c r="J4" s="19"/>
      <c r="K4" s="17" t="s">
        <v>22</v>
      </c>
      <c r="L4" s="17"/>
      <c r="M4" s="17"/>
      <c r="N4" s="17"/>
      <c r="O4" s="17"/>
      <c r="P4" s="17"/>
      <c r="Q4" s="17"/>
      <c r="R4" s="17"/>
      <c r="S4" s="17" t="s">
        <v>23</v>
      </c>
      <c r="T4" s="17" t="s">
        <v>24</v>
      </c>
      <c r="U4" s="19"/>
      <c r="V4" s="20"/>
      <c r="W4" s="20"/>
      <c r="X4" s="20"/>
      <c r="Y4" s="20"/>
      <c r="Z4" s="20"/>
      <c r="AA4" s="19"/>
      <c r="AB4" s="19"/>
      <c r="AC4" s="17"/>
    </row>
    <row r="5" s="1" customFormat="1" ht="40" customHeight="1" spans="1:30">
      <c r="A5" s="19"/>
      <c r="B5" s="19"/>
      <c r="C5" s="19"/>
      <c r="D5" s="19"/>
      <c r="E5" s="19"/>
      <c r="F5" s="19"/>
      <c r="G5" s="19"/>
      <c r="H5" s="19"/>
      <c r="I5" s="19"/>
      <c r="J5" s="19"/>
      <c r="K5" s="17" t="s">
        <v>25</v>
      </c>
      <c r="L5" s="17" t="s">
        <v>26</v>
      </c>
      <c r="M5" s="17"/>
      <c r="N5" s="17" t="s">
        <v>27</v>
      </c>
      <c r="O5" s="17"/>
      <c r="P5" s="17" t="s">
        <v>28</v>
      </c>
      <c r="Q5" s="17" t="s">
        <v>29</v>
      </c>
      <c r="R5" s="17" t="s">
        <v>30</v>
      </c>
      <c r="S5" s="17"/>
      <c r="T5" s="17"/>
      <c r="U5" s="19"/>
      <c r="V5" s="20"/>
      <c r="W5" s="20"/>
      <c r="X5" s="20"/>
      <c r="Y5" s="20"/>
      <c r="Z5" s="20"/>
      <c r="AA5" s="19"/>
      <c r="AB5" s="19"/>
      <c r="AC5" s="17"/>
    </row>
    <row r="6" s="1" customFormat="1" ht="39" customHeight="1" spans="1:30">
      <c r="A6" s="21"/>
      <c r="B6" s="21"/>
      <c r="C6" s="21"/>
      <c r="D6" s="21"/>
      <c r="E6" s="21"/>
      <c r="F6" s="21"/>
      <c r="G6" s="21"/>
      <c r="H6" s="21"/>
      <c r="I6" s="21"/>
      <c r="J6" s="21"/>
      <c r="K6" s="17"/>
      <c r="L6" s="17" t="s">
        <v>31</v>
      </c>
      <c r="M6" s="17" t="s">
        <v>32</v>
      </c>
      <c r="N6" s="17" t="s">
        <v>31</v>
      </c>
      <c r="O6" s="17" t="s">
        <v>32</v>
      </c>
      <c r="P6" s="17"/>
      <c r="Q6" s="17"/>
      <c r="R6" s="17"/>
      <c r="S6" s="17"/>
      <c r="T6" s="17"/>
      <c r="U6" s="21"/>
      <c r="V6" s="22"/>
      <c r="W6" s="22"/>
      <c r="X6" s="22"/>
      <c r="Y6" s="22"/>
      <c r="Z6" s="22"/>
      <c r="AA6" s="21"/>
      <c r="AB6" s="21"/>
      <c r="AC6" s="17"/>
    </row>
    <row r="7" s="2" customFormat="1" ht="40" customHeight="1" spans="1:30">
      <c r="A7" s="23"/>
      <c r="B7" s="24"/>
      <c r="C7" s="25"/>
      <c r="D7" s="24"/>
      <c r="E7" s="25"/>
      <c r="F7" s="25"/>
      <c r="G7" s="25"/>
      <c r="H7" s="26"/>
      <c r="I7" s="26"/>
      <c r="J7" s="24">
        <f>SUM(J8:J100)</f>
        <v>78448.96</v>
      </c>
      <c r="K7" s="24">
        <f>SUM(K8:K100)</f>
        <v>78448.96</v>
      </c>
      <c r="L7" s="24">
        <f>SUM(L8:L100)</f>
        <v>50160.19</v>
      </c>
      <c r="M7" s="24">
        <f>SUM(M8:M100)</f>
        <v>19554</v>
      </c>
      <c r="N7" s="24">
        <f t="shared" ref="N7:T7" si="0">SUM(N8:N100)</f>
        <v>6806.77</v>
      </c>
      <c r="O7" s="24">
        <f t="shared" si="0"/>
        <v>0</v>
      </c>
      <c r="P7" s="24">
        <f t="shared" si="0"/>
        <v>1928</v>
      </c>
      <c r="Q7" s="24">
        <f t="shared" si="0"/>
        <v>0</v>
      </c>
      <c r="R7" s="24">
        <f t="shared" si="0"/>
        <v>0</v>
      </c>
      <c r="S7" s="24">
        <f t="shared" si="0"/>
        <v>0</v>
      </c>
      <c r="T7" s="24">
        <f t="shared" si="0"/>
        <v>0</v>
      </c>
      <c r="U7" s="24"/>
      <c r="V7" s="24">
        <f>SUM(V8:V100)</f>
        <v>352504</v>
      </c>
      <c r="W7" s="27"/>
      <c r="X7" s="27"/>
      <c r="Y7" s="27"/>
      <c r="Z7" s="27"/>
      <c r="AA7" s="28"/>
      <c r="AB7" s="24"/>
      <c r="AC7" s="29"/>
    </row>
    <row r="8" s="3" customFormat="1" ht="141" customHeight="1" spans="1:30">
      <c r="A8" s="30" t="s">
        <v>33</v>
      </c>
      <c r="B8" s="31" t="s">
        <v>34</v>
      </c>
      <c r="C8" s="47" t="s">
        <v>35</v>
      </c>
      <c r="D8" s="31" t="s">
        <v>36</v>
      </c>
      <c r="E8" s="31" t="s">
        <v>37</v>
      </c>
      <c r="F8" s="31" t="s">
        <v>38</v>
      </c>
      <c r="G8" s="31" t="s">
        <v>39</v>
      </c>
      <c r="H8" s="32" t="s">
        <v>40</v>
      </c>
      <c r="I8" s="32" t="s">
        <v>41</v>
      </c>
      <c r="J8" s="31">
        <f t="shared" ref="J8:J71" si="1">K8+S8+T8</f>
        <v>1000</v>
      </c>
      <c r="K8" s="31">
        <f t="shared" ref="K8:K71" si="2">L8+M8+N8+O8+P8+Q8+R8</f>
        <v>1000</v>
      </c>
      <c r="L8" s="31">
        <v>1000</v>
      </c>
      <c r="M8" s="31"/>
      <c r="N8" s="31"/>
      <c r="O8" s="31"/>
      <c r="P8" s="31"/>
      <c r="Q8" s="31"/>
      <c r="R8" s="31"/>
      <c r="S8" s="31"/>
      <c r="T8" s="31"/>
      <c r="U8" s="31" t="s">
        <v>42</v>
      </c>
      <c r="V8" s="33">
        <v>1100</v>
      </c>
      <c r="W8" s="33" t="s">
        <v>43</v>
      </c>
      <c r="X8" s="33" t="s">
        <v>42</v>
      </c>
      <c r="Y8" s="33" t="s">
        <v>43</v>
      </c>
      <c r="Z8" s="33" t="s">
        <v>43</v>
      </c>
      <c r="AA8" s="32" t="s">
        <v>44</v>
      </c>
      <c r="AB8" s="34" t="s">
        <v>45</v>
      </c>
      <c r="AC8" s="31" t="s">
        <v>46</v>
      </c>
      <c r="AD8" s="3" t="str">
        <f>VLOOKUP(D8,'[1]洛浦县 (单位分类表)'!$C:$AD,28,FALSE)</f>
        <v>第一批</v>
      </c>
    </row>
    <row r="9" s="3" customFormat="1" ht="141" customHeight="1" spans="1:30">
      <c r="A9" s="30" t="s">
        <v>47</v>
      </c>
      <c r="B9" s="31" t="s">
        <v>48</v>
      </c>
      <c r="C9" s="47" t="s">
        <v>49</v>
      </c>
      <c r="D9" s="31" t="s">
        <v>50</v>
      </c>
      <c r="E9" s="31" t="s">
        <v>51</v>
      </c>
      <c r="F9" s="31" t="s">
        <v>52</v>
      </c>
      <c r="G9" s="31" t="s">
        <v>52</v>
      </c>
      <c r="H9" s="32" t="s">
        <v>40</v>
      </c>
      <c r="I9" s="32" t="s">
        <v>53</v>
      </c>
      <c r="J9" s="31">
        <f t="shared" si="1"/>
        <v>350</v>
      </c>
      <c r="K9" s="31">
        <f t="shared" si="2"/>
        <v>350</v>
      </c>
      <c r="L9" s="31">
        <v>350</v>
      </c>
      <c r="M9" s="31"/>
      <c r="N9" s="31"/>
      <c r="O9" s="31"/>
      <c r="P9" s="31"/>
      <c r="Q9" s="31"/>
      <c r="R9" s="31"/>
      <c r="S9" s="31"/>
      <c r="T9" s="31"/>
      <c r="U9" s="31" t="s">
        <v>54</v>
      </c>
      <c r="V9" s="31" t="s">
        <v>54</v>
      </c>
      <c r="W9" s="31" t="s">
        <v>54</v>
      </c>
      <c r="X9" s="31" t="s">
        <v>54</v>
      </c>
      <c r="Y9" s="31" t="s">
        <v>54</v>
      </c>
      <c r="Z9" s="31" t="s">
        <v>54</v>
      </c>
      <c r="AA9" s="32" t="s">
        <v>55</v>
      </c>
      <c r="AB9" s="34" t="s">
        <v>45</v>
      </c>
      <c r="AC9" s="31" t="s">
        <v>46</v>
      </c>
      <c r="AD9" s="3" t="str">
        <f>VLOOKUP(D9,'[1]洛浦县 (单位分类表)'!$C:$AD,28,FALSE)</f>
        <v>第一批</v>
      </c>
    </row>
    <row r="10" s="3" customFormat="1" ht="368" customHeight="1" spans="1:30">
      <c r="A10" s="30" t="s">
        <v>56</v>
      </c>
      <c r="B10" s="31" t="s">
        <v>57</v>
      </c>
      <c r="C10" s="47" t="s">
        <v>58</v>
      </c>
      <c r="D10" s="31" t="s">
        <v>59</v>
      </c>
      <c r="E10" s="31" t="s">
        <v>37</v>
      </c>
      <c r="F10" s="31" t="s">
        <v>60</v>
      </c>
      <c r="G10" s="31" t="s">
        <v>61</v>
      </c>
      <c r="H10" s="32" t="s">
        <v>62</v>
      </c>
      <c r="I10" s="35" t="s">
        <v>63</v>
      </c>
      <c r="J10" s="31">
        <f t="shared" si="1"/>
        <v>9500</v>
      </c>
      <c r="K10" s="31">
        <f t="shared" si="2"/>
        <v>9500</v>
      </c>
      <c r="L10" s="31">
        <v>9500</v>
      </c>
      <c r="M10" s="31"/>
      <c r="N10" s="31"/>
      <c r="O10" s="31"/>
      <c r="P10" s="31"/>
      <c r="Q10" s="31"/>
      <c r="R10" s="31"/>
      <c r="S10" s="31"/>
      <c r="T10" s="31"/>
      <c r="U10" s="31" t="s">
        <v>64</v>
      </c>
      <c r="V10" s="33">
        <v>25000</v>
      </c>
      <c r="W10" s="33" t="s">
        <v>65</v>
      </c>
      <c r="X10" s="33" t="s">
        <v>66</v>
      </c>
      <c r="Y10" s="33" t="s">
        <v>43</v>
      </c>
      <c r="Z10" s="33" t="s">
        <v>43</v>
      </c>
      <c r="AA10" s="32" t="s">
        <v>67</v>
      </c>
      <c r="AB10" s="34" t="s">
        <v>45</v>
      </c>
      <c r="AC10" s="31" t="s">
        <v>68</v>
      </c>
      <c r="AD10" s="3" t="str">
        <f>VLOOKUP(D10,'[1]洛浦县 (单位分类表)'!$C:$AD,28,FALSE)</f>
        <v>第一批</v>
      </c>
    </row>
    <row r="11" s="3" customFormat="1" ht="151" customHeight="1" spans="1:30">
      <c r="A11" s="30" t="s">
        <v>69</v>
      </c>
      <c r="B11" s="31" t="s">
        <v>70</v>
      </c>
      <c r="C11" s="47" t="s">
        <v>71</v>
      </c>
      <c r="D11" s="31" t="s">
        <v>72</v>
      </c>
      <c r="E11" s="31" t="s">
        <v>37</v>
      </c>
      <c r="F11" s="31" t="s">
        <v>60</v>
      </c>
      <c r="G11" s="31" t="s">
        <v>73</v>
      </c>
      <c r="H11" s="32" t="s">
        <v>40</v>
      </c>
      <c r="I11" s="32" t="s">
        <v>74</v>
      </c>
      <c r="J11" s="31">
        <f t="shared" si="1"/>
        <v>2690</v>
      </c>
      <c r="K11" s="31">
        <f t="shared" si="2"/>
        <v>2690</v>
      </c>
      <c r="L11" s="31">
        <v>2690</v>
      </c>
      <c r="M11" s="31"/>
      <c r="N11" s="31"/>
      <c r="O11" s="31"/>
      <c r="P11" s="31"/>
      <c r="Q11" s="31"/>
      <c r="R11" s="31"/>
      <c r="S11" s="31"/>
      <c r="T11" s="31"/>
      <c r="U11" s="31" t="s">
        <v>64</v>
      </c>
      <c r="V11" s="33">
        <v>20000</v>
      </c>
      <c r="W11" s="33" t="s">
        <v>65</v>
      </c>
      <c r="X11" s="33" t="s">
        <v>75</v>
      </c>
      <c r="Y11" s="33" t="s">
        <v>43</v>
      </c>
      <c r="Z11" s="33" t="s">
        <v>43</v>
      </c>
      <c r="AA11" s="32" t="s">
        <v>76</v>
      </c>
      <c r="AB11" s="34" t="s">
        <v>45</v>
      </c>
      <c r="AC11" s="31" t="s">
        <v>68</v>
      </c>
      <c r="AD11" s="3" t="str">
        <f>VLOOKUP(D11,'[1]洛浦县 (单位分类表)'!$C:$AD,28,FALSE)</f>
        <v>第一批</v>
      </c>
    </row>
    <row r="12" s="3" customFormat="1" ht="409" customHeight="1" spans="1:30">
      <c r="A12" s="30" t="s">
        <v>77</v>
      </c>
      <c r="B12" s="31" t="s">
        <v>78</v>
      </c>
      <c r="C12" s="47" t="s">
        <v>79</v>
      </c>
      <c r="D12" s="31" t="s">
        <v>80</v>
      </c>
      <c r="E12" s="31" t="s">
        <v>37</v>
      </c>
      <c r="F12" s="31" t="s">
        <v>60</v>
      </c>
      <c r="G12" s="31" t="s">
        <v>81</v>
      </c>
      <c r="H12" s="32" t="s">
        <v>40</v>
      </c>
      <c r="I12" s="36" t="s">
        <v>82</v>
      </c>
      <c r="J12" s="31">
        <f t="shared" si="1"/>
        <v>900</v>
      </c>
      <c r="K12" s="31">
        <f t="shared" si="2"/>
        <v>900</v>
      </c>
      <c r="L12" s="31">
        <v>900</v>
      </c>
      <c r="M12" s="31"/>
      <c r="N12" s="31"/>
      <c r="O12" s="31"/>
      <c r="P12" s="31"/>
      <c r="Q12" s="31"/>
      <c r="R12" s="31"/>
      <c r="S12" s="31"/>
      <c r="T12" s="31"/>
      <c r="U12" s="31" t="s">
        <v>64</v>
      </c>
      <c r="V12" s="33">
        <v>10000</v>
      </c>
      <c r="W12" s="33" t="s">
        <v>65</v>
      </c>
      <c r="X12" s="33" t="s">
        <v>83</v>
      </c>
      <c r="Y12" s="33" t="s">
        <v>43</v>
      </c>
      <c r="Z12" s="33" t="s">
        <v>43</v>
      </c>
      <c r="AA12" s="32" t="s">
        <v>84</v>
      </c>
      <c r="AB12" s="34" t="s">
        <v>85</v>
      </c>
      <c r="AC12" s="31" t="s">
        <v>68</v>
      </c>
      <c r="AD12" s="3" t="str">
        <f>VLOOKUP(D12,'[1]洛浦县 (单位分类表)'!$C:$AD,28,FALSE)</f>
        <v>第一批</v>
      </c>
    </row>
    <row r="13" s="3" customFormat="1" ht="255.75" spans="1:30">
      <c r="A13" s="30" t="s">
        <v>86</v>
      </c>
      <c r="B13" s="31" t="s">
        <v>87</v>
      </c>
      <c r="C13" s="47" t="s">
        <v>88</v>
      </c>
      <c r="D13" s="31" t="s">
        <v>89</v>
      </c>
      <c r="E13" s="31" t="s">
        <v>90</v>
      </c>
      <c r="F13" s="31" t="s">
        <v>91</v>
      </c>
      <c r="G13" s="31" t="s">
        <v>91</v>
      </c>
      <c r="H13" s="32" t="s">
        <v>40</v>
      </c>
      <c r="I13" s="32" t="s">
        <v>92</v>
      </c>
      <c r="J13" s="31">
        <f t="shared" si="1"/>
        <v>7350</v>
      </c>
      <c r="K13" s="31">
        <f t="shared" si="2"/>
        <v>7350</v>
      </c>
      <c r="L13" s="31">
        <v>7350</v>
      </c>
      <c r="M13" s="31"/>
      <c r="N13" s="31"/>
      <c r="O13" s="31"/>
      <c r="P13" s="31"/>
      <c r="Q13" s="31"/>
      <c r="R13" s="31"/>
      <c r="S13" s="31"/>
      <c r="T13" s="31"/>
      <c r="U13" s="31" t="s">
        <v>93</v>
      </c>
      <c r="V13" s="33">
        <v>3500</v>
      </c>
      <c r="W13" s="33" t="s">
        <v>65</v>
      </c>
      <c r="X13" s="33" t="s">
        <v>51</v>
      </c>
      <c r="Y13" s="33" t="s">
        <v>43</v>
      </c>
      <c r="Z13" s="33" t="s">
        <v>43</v>
      </c>
      <c r="AA13" s="32" t="s">
        <v>94</v>
      </c>
      <c r="AB13" s="34" t="s">
        <v>95</v>
      </c>
      <c r="AC13" s="31" t="s">
        <v>68</v>
      </c>
      <c r="AD13" s="3" t="str">
        <f>VLOOKUP(D13,'[1]洛浦县 (单位分类表)'!$C:$AD,28,FALSE)</f>
        <v>第一批</v>
      </c>
    </row>
    <row r="14" s="3" customFormat="1" ht="162.75" spans="1:30">
      <c r="A14" s="30" t="s">
        <v>96</v>
      </c>
      <c r="B14" s="31" t="s">
        <v>97</v>
      </c>
      <c r="C14" s="47" t="s">
        <v>98</v>
      </c>
      <c r="D14" s="31" t="s">
        <v>99</v>
      </c>
      <c r="E14" s="31" t="s">
        <v>90</v>
      </c>
      <c r="F14" s="31" t="s">
        <v>100</v>
      </c>
      <c r="G14" s="31" t="s">
        <v>101</v>
      </c>
      <c r="H14" s="32" t="s">
        <v>40</v>
      </c>
      <c r="I14" s="32" t="s">
        <v>102</v>
      </c>
      <c r="J14" s="31">
        <f t="shared" si="1"/>
        <v>300</v>
      </c>
      <c r="K14" s="31">
        <f t="shared" si="2"/>
        <v>300</v>
      </c>
      <c r="L14" s="31">
        <v>120</v>
      </c>
      <c r="M14" s="31">
        <v>180</v>
      </c>
      <c r="N14" s="31"/>
      <c r="O14" s="31"/>
      <c r="P14" s="31"/>
      <c r="Q14" s="31"/>
      <c r="R14" s="31"/>
      <c r="S14" s="31"/>
      <c r="T14" s="31"/>
      <c r="U14" s="31" t="s">
        <v>93</v>
      </c>
      <c r="V14" s="33">
        <v>2875</v>
      </c>
      <c r="W14" s="33" t="s">
        <v>65</v>
      </c>
      <c r="X14" s="33" t="s">
        <v>51</v>
      </c>
      <c r="Y14" s="33" t="s">
        <v>43</v>
      </c>
      <c r="Z14" s="33" t="s">
        <v>43</v>
      </c>
      <c r="AA14" s="32" t="s">
        <v>103</v>
      </c>
      <c r="AB14" s="34" t="s">
        <v>95</v>
      </c>
      <c r="AC14" s="31" t="s">
        <v>68</v>
      </c>
      <c r="AD14" s="3" t="str">
        <f>VLOOKUP(D14,'[1]洛浦县 (单位分类表)'!$C:$AD,28,FALSE)</f>
        <v>第一批</v>
      </c>
    </row>
    <row r="15" s="3" customFormat="1" ht="162.75" spans="1:30">
      <c r="A15" s="30" t="s">
        <v>104</v>
      </c>
      <c r="B15" s="31" t="s">
        <v>105</v>
      </c>
      <c r="C15" s="47" t="s">
        <v>106</v>
      </c>
      <c r="D15" s="31" t="s">
        <v>107</v>
      </c>
      <c r="E15" s="31" t="s">
        <v>90</v>
      </c>
      <c r="F15" s="31" t="s">
        <v>108</v>
      </c>
      <c r="G15" s="31" t="s">
        <v>109</v>
      </c>
      <c r="H15" s="32" t="s">
        <v>40</v>
      </c>
      <c r="I15" s="32" t="s">
        <v>110</v>
      </c>
      <c r="J15" s="31">
        <f t="shared" si="1"/>
        <v>150</v>
      </c>
      <c r="K15" s="31">
        <f t="shared" si="2"/>
        <v>150</v>
      </c>
      <c r="L15" s="31">
        <v>150</v>
      </c>
      <c r="M15" s="31"/>
      <c r="N15" s="31"/>
      <c r="O15" s="31"/>
      <c r="P15" s="31"/>
      <c r="Q15" s="31"/>
      <c r="R15" s="31"/>
      <c r="S15" s="31"/>
      <c r="T15" s="31"/>
      <c r="U15" s="31" t="s">
        <v>111</v>
      </c>
      <c r="V15" s="33">
        <v>1000</v>
      </c>
      <c r="W15" s="33" t="s">
        <v>65</v>
      </c>
      <c r="X15" s="33" t="s">
        <v>51</v>
      </c>
      <c r="Y15" s="33" t="s">
        <v>43</v>
      </c>
      <c r="Z15" s="33" t="s">
        <v>43</v>
      </c>
      <c r="AA15" s="32" t="s">
        <v>112</v>
      </c>
      <c r="AB15" s="34" t="s">
        <v>113</v>
      </c>
      <c r="AC15" s="31" t="s">
        <v>68</v>
      </c>
      <c r="AD15" s="3" t="str">
        <f>VLOOKUP(D15,'[1]洛浦县 (单位分类表)'!$C:$AD,28,FALSE)</f>
        <v>第一批</v>
      </c>
    </row>
    <row r="16" s="3" customFormat="1" ht="162.75" spans="1:30">
      <c r="A16" s="30" t="s">
        <v>114</v>
      </c>
      <c r="B16" s="31" t="s">
        <v>115</v>
      </c>
      <c r="C16" s="47" t="s">
        <v>116</v>
      </c>
      <c r="D16" s="31" t="s">
        <v>117</v>
      </c>
      <c r="E16" s="31" t="s">
        <v>118</v>
      </c>
      <c r="F16" s="31" t="s">
        <v>119</v>
      </c>
      <c r="G16" s="31" t="s">
        <v>120</v>
      </c>
      <c r="H16" s="32" t="s">
        <v>121</v>
      </c>
      <c r="I16" s="32" t="s">
        <v>122</v>
      </c>
      <c r="J16" s="31">
        <f t="shared" si="1"/>
        <v>350.7</v>
      </c>
      <c r="K16" s="31">
        <f t="shared" si="2"/>
        <v>350.7</v>
      </c>
      <c r="L16" s="31">
        <v>350.7</v>
      </c>
      <c r="M16" s="31"/>
      <c r="N16" s="31"/>
      <c r="O16" s="31"/>
      <c r="P16" s="31"/>
      <c r="Q16" s="31"/>
      <c r="R16" s="31"/>
      <c r="S16" s="31"/>
      <c r="T16" s="31"/>
      <c r="U16" s="31" t="s">
        <v>42</v>
      </c>
      <c r="V16" s="33">
        <v>5901</v>
      </c>
      <c r="W16" s="33" t="s">
        <v>43</v>
      </c>
      <c r="X16" s="33" t="s">
        <v>51</v>
      </c>
      <c r="Y16" s="33" t="s">
        <v>43</v>
      </c>
      <c r="Z16" s="33" t="s">
        <v>43</v>
      </c>
      <c r="AA16" s="32" t="s">
        <v>123</v>
      </c>
      <c r="AB16" s="34" t="s">
        <v>124</v>
      </c>
      <c r="AC16" s="31" t="s">
        <v>68</v>
      </c>
      <c r="AD16" s="3" t="str">
        <f>VLOOKUP(D16,'[1]洛浦县 (单位分类表)'!$C:$AD,28,FALSE)</f>
        <v>第一批</v>
      </c>
    </row>
    <row r="17" s="3" customFormat="1" ht="409" customHeight="1" spans="1:31">
      <c r="A17" s="30" t="s">
        <v>125</v>
      </c>
      <c r="B17" s="31" t="s">
        <v>126</v>
      </c>
      <c r="C17" s="47" t="s">
        <v>127</v>
      </c>
      <c r="D17" s="31" t="s">
        <v>128</v>
      </c>
      <c r="E17" s="31" t="s">
        <v>129</v>
      </c>
      <c r="F17" s="31" t="s">
        <v>130</v>
      </c>
      <c r="G17" s="31" t="s">
        <v>131</v>
      </c>
      <c r="H17" s="32" t="s">
        <v>40</v>
      </c>
      <c r="I17" s="32" t="s">
        <v>132</v>
      </c>
      <c r="J17" s="31">
        <f t="shared" si="1"/>
        <v>2400</v>
      </c>
      <c r="K17" s="31">
        <f t="shared" si="2"/>
        <v>2400</v>
      </c>
      <c r="L17" s="31">
        <v>2400</v>
      </c>
      <c r="M17" s="31"/>
      <c r="N17" s="31"/>
      <c r="O17" s="31"/>
      <c r="P17" s="31"/>
      <c r="Q17" s="31"/>
      <c r="R17" s="31"/>
      <c r="S17" s="31"/>
      <c r="T17" s="31"/>
      <c r="U17" s="31" t="s">
        <v>42</v>
      </c>
      <c r="V17" s="33">
        <v>8000</v>
      </c>
      <c r="W17" s="33" t="s">
        <v>43</v>
      </c>
      <c r="X17" s="33" t="s">
        <v>51</v>
      </c>
      <c r="Y17" s="33" t="s">
        <v>43</v>
      </c>
      <c r="Z17" s="33" t="s">
        <v>43</v>
      </c>
      <c r="AA17" s="32" t="s">
        <v>133</v>
      </c>
      <c r="AB17" s="34" t="s">
        <v>134</v>
      </c>
      <c r="AC17" s="31" t="s">
        <v>68</v>
      </c>
      <c r="AD17" s="3" t="str">
        <f>VLOOKUP(D17,'[1]洛浦县 (单位分类表)'!$C:$AD,28,FALSE)</f>
        <v>第一批</v>
      </c>
    </row>
    <row r="18" s="3" customFormat="1" ht="93" spans="1:31">
      <c r="A18" s="30" t="s">
        <v>135</v>
      </c>
      <c r="B18" s="31" t="s">
        <v>136</v>
      </c>
      <c r="C18" s="47" t="s">
        <v>137</v>
      </c>
      <c r="D18" s="31" t="s">
        <v>138</v>
      </c>
      <c r="E18" s="31" t="s">
        <v>90</v>
      </c>
      <c r="F18" s="31" t="s">
        <v>91</v>
      </c>
      <c r="G18" s="31" t="s">
        <v>91</v>
      </c>
      <c r="H18" s="32" t="s">
        <v>139</v>
      </c>
      <c r="I18" s="32" t="s">
        <v>140</v>
      </c>
      <c r="J18" s="31">
        <f t="shared" si="1"/>
        <v>1140</v>
      </c>
      <c r="K18" s="31">
        <f t="shared" si="2"/>
        <v>1140</v>
      </c>
      <c r="L18" s="31"/>
      <c r="M18" s="31">
        <v>1140</v>
      </c>
      <c r="N18" s="31"/>
      <c r="O18" s="31"/>
      <c r="P18" s="31"/>
      <c r="Q18" s="31"/>
      <c r="R18" s="31"/>
      <c r="S18" s="31"/>
      <c r="T18" s="31"/>
      <c r="U18" s="31" t="s">
        <v>93</v>
      </c>
      <c r="V18" s="33">
        <v>950</v>
      </c>
      <c r="W18" s="33" t="s">
        <v>43</v>
      </c>
      <c r="X18" s="33" t="s">
        <v>51</v>
      </c>
      <c r="Y18" s="33" t="s">
        <v>43</v>
      </c>
      <c r="Z18" s="33" t="s">
        <v>43</v>
      </c>
      <c r="AA18" s="32" t="s">
        <v>141</v>
      </c>
      <c r="AB18" s="34" t="s">
        <v>142</v>
      </c>
      <c r="AC18" s="31" t="s">
        <v>68</v>
      </c>
      <c r="AD18" s="3" t="str">
        <f>VLOOKUP(D18,'[1]洛浦县 (单位分类表)'!$C:$AD,28,FALSE)</f>
        <v>第一批</v>
      </c>
    </row>
    <row r="19" s="3" customFormat="1" ht="186" spans="1:31">
      <c r="A19" s="30" t="s">
        <v>143</v>
      </c>
      <c r="B19" s="31" t="s">
        <v>144</v>
      </c>
      <c r="C19" s="47" t="s">
        <v>145</v>
      </c>
      <c r="D19" s="31" t="s">
        <v>146</v>
      </c>
      <c r="E19" s="31" t="s">
        <v>147</v>
      </c>
      <c r="F19" s="31" t="s">
        <v>148</v>
      </c>
      <c r="G19" s="31" t="s">
        <v>149</v>
      </c>
      <c r="H19" s="32" t="s">
        <v>150</v>
      </c>
      <c r="I19" s="32" t="s">
        <v>151</v>
      </c>
      <c r="J19" s="31">
        <f t="shared" si="1"/>
        <v>1300</v>
      </c>
      <c r="K19" s="31">
        <f t="shared" si="2"/>
        <v>1300</v>
      </c>
      <c r="L19" s="31"/>
      <c r="M19" s="31">
        <v>1300</v>
      </c>
      <c r="N19" s="31"/>
      <c r="O19" s="31"/>
      <c r="P19" s="31"/>
      <c r="Q19" s="31"/>
      <c r="R19" s="31"/>
      <c r="S19" s="31"/>
      <c r="T19" s="31"/>
      <c r="U19" s="31" t="s">
        <v>152</v>
      </c>
      <c r="V19" s="33">
        <v>42800</v>
      </c>
      <c r="W19" s="33" t="s">
        <v>43</v>
      </c>
      <c r="X19" s="33"/>
      <c r="Y19" s="33" t="s">
        <v>65</v>
      </c>
      <c r="Z19" s="33" t="s">
        <v>43</v>
      </c>
      <c r="AA19" s="32" t="s">
        <v>153</v>
      </c>
      <c r="AB19" s="34" t="s">
        <v>142</v>
      </c>
      <c r="AC19" s="31" t="s">
        <v>154</v>
      </c>
      <c r="AD19" s="3" t="str">
        <f>VLOOKUP(D19,'[1]洛浦县 (单位分类表)'!$C:$AD,28,FALSE)</f>
        <v>第一批</v>
      </c>
    </row>
    <row r="20" s="3" customFormat="1" ht="186" spans="1:31">
      <c r="A20" s="30" t="s">
        <v>155</v>
      </c>
      <c r="B20" s="31" t="s">
        <v>156</v>
      </c>
      <c r="C20" s="47" t="s">
        <v>157</v>
      </c>
      <c r="D20" s="31" t="s">
        <v>158</v>
      </c>
      <c r="E20" s="31" t="s">
        <v>147</v>
      </c>
      <c r="F20" s="31" t="s">
        <v>148</v>
      </c>
      <c r="G20" s="31" t="s">
        <v>149</v>
      </c>
      <c r="H20" s="32" t="s">
        <v>159</v>
      </c>
      <c r="I20" s="32" t="s">
        <v>160</v>
      </c>
      <c r="J20" s="31">
        <f t="shared" si="1"/>
        <v>2255</v>
      </c>
      <c r="K20" s="31">
        <f t="shared" si="2"/>
        <v>2255</v>
      </c>
      <c r="L20" s="31"/>
      <c r="M20" s="31">
        <v>2255</v>
      </c>
      <c r="N20" s="31"/>
      <c r="O20" s="31"/>
      <c r="P20" s="31"/>
      <c r="Q20" s="31"/>
      <c r="R20" s="31"/>
      <c r="S20" s="31"/>
      <c r="T20" s="31"/>
      <c r="U20" s="31" t="s">
        <v>152</v>
      </c>
      <c r="V20" s="33">
        <v>41313</v>
      </c>
      <c r="W20" s="33" t="s">
        <v>43</v>
      </c>
      <c r="X20" s="33"/>
      <c r="Y20" s="33" t="s">
        <v>65</v>
      </c>
      <c r="Z20" s="33" t="s">
        <v>43</v>
      </c>
      <c r="AA20" s="32" t="s">
        <v>161</v>
      </c>
      <c r="AB20" s="34" t="s">
        <v>142</v>
      </c>
      <c r="AC20" s="31" t="s">
        <v>154</v>
      </c>
      <c r="AD20" s="3" t="str">
        <f>VLOOKUP(D20,'[1]洛浦县 (单位分类表)'!$C:$AD,28,FALSE)</f>
        <v>第一批</v>
      </c>
    </row>
    <row r="21" s="3" customFormat="1" ht="162.75" spans="1:31">
      <c r="A21" s="30" t="s">
        <v>162</v>
      </c>
      <c r="B21" s="31" t="s">
        <v>163</v>
      </c>
      <c r="C21" s="47" t="s">
        <v>164</v>
      </c>
      <c r="D21" s="31" t="s">
        <v>165</v>
      </c>
      <c r="E21" s="31" t="s">
        <v>37</v>
      </c>
      <c r="F21" s="31" t="s">
        <v>166</v>
      </c>
      <c r="G21" s="31" t="s">
        <v>167</v>
      </c>
      <c r="H21" s="32" t="s">
        <v>168</v>
      </c>
      <c r="I21" s="32" t="s">
        <v>169</v>
      </c>
      <c r="J21" s="31">
        <f t="shared" si="1"/>
        <v>740.33</v>
      </c>
      <c r="K21" s="31">
        <f t="shared" si="2"/>
        <v>740.33</v>
      </c>
      <c r="L21" s="31">
        <v>740.33</v>
      </c>
      <c r="M21" s="31"/>
      <c r="N21" s="31"/>
      <c r="O21" s="31"/>
      <c r="P21" s="31"/>
      <c r="Q21" s="31"/>
      <c r="R21" s="31"/>
      <c r="S21" s="31"/>
      <c r="T21" s="31"/>
      <c r="U21" s="31" t="s">
        <v>170</v>
      </c>
      <c r="V21" s="33">
        <v>57894</v>
      </c>
      <c r="W21" s="33" t="s">
        <v>43</v>
      </c>
      <c r="X21" s="33" t="s">
        <v>51</v>
      </c>
      <c r="Y21" s="33" t="s">
        <v>65</v>
      </c>
      <c r="Z21" s="33" t="s">
        <v>43</v>
      </c>
      <c r="AA21" s="32" t="s">
        <v>171</v>
      </c>
      <c r="AB21" s="34" t="s">
        <v>172</v>
      </c>
      <c r="AC21" s="31" t="s">
        <v>173</v>
      </c>
      <c r="AD21" s="3" t="str">
        <f>VLOOKUP(D21,'[1]洛浦县 (单位分类表)'!$C:$AD,28,FALSE)</f>
        <v>第一批</v>
      </c>
    </row>
    <row r="22" s="3" customFormat="1" ht="162.75" spans="1:31">
      <c r="A22" s="30" t="s">
        <v>174</v>
      </c>
      <c r="B22" s="31" t="s">
        <v>175</v>
      </c>
      <c r="C22" s="47" t="s">
        <v>176</v>
      </c>
      <c r="D22" s="31" t="s">
        <v>177</v>
      </c>
      <c r="E22" s="31" t="s">
        <v>37</v>
      </c>
      <c r="F22" s="31" t="s">
        <v>166</v>
      </c>
      <c r="G22" s="31" t="s">
        <v>178</v>
      </c>
      <c r="H22" s="32" t="s">
        <v>179</v>
      </c>
      <c r="I22" s="32" t="s">
        <v>180</v>
      </c>
      <c r="J22" s="31">
        <f t="shared" si="1"/>
        <v>960</v>
      </c>
      <c r="K22" s="31">
        <f t="shared" si="2"/>
        <v>960</v>
      </c>
      <c r="L22" s="31">
        <v>960</v>
      </c>
      <c r="M22" s="31"/>
      <c r="N22" s="31"/>
      <c r="O22" s="31"/>
      <c r="P22" s="31"/>
      <c r="Q22" s="31"/>
      <c r="R22" s="31"/>
      <c r="S22" s="31"/>
      <c r="T22" s="31"/>
      <c r="U22" s="31" t="s">
        <v>181</v>
      </c>
      <c r="V22" s="33">
        <v>115</v>
      </c>
      <c r="W22" s="33" t="s">
        <v>43</v>
      </c>
      <c r="X22" s="33" t="s">
        <v>51</v>
      </c>
      <c r="Y22" s="33" t="s">
        <v>65</v>
      </c>
      <c r="Z22" s="33" t="s">
        <v>43</v>
      </c>
      <c r="AA22" s="32" t="s">
        <v>182</v>
      </c>
      <c r="AB22" s="34" t="s">
        <v>172</v>
      </c>
      <c r="AC22" s="31" t="s">
        <v>173</v>
      </c>
      <c r="AD22" s="3" t="str">
        <f>VLOOKUP(D22,'[1]洛浦县 (单位分类表)'!$C:$AD,28,FALSE)</f>
        <v>暂定第一批</v>
      </c>
    </row>
    <row r="23" s="3" customFormat="1" ht="139.5" spans="1:31">
      <c r="A23" s="30" t="s">
        <v>183</v>
      </c>
      <c r="B23" s="31" t="s">
        <v>184</v>
      </c>
      <c r="C23" s="47" t="s">
        <v>185</v>
      </c>
      <c r="D23" s="31" t="s">
        <v>186</v>
      </c>
      <c r="E23" s="31" t="s">
        <v>37</v>
      </c>
      <c r="F23" s="31" t="s">
        <v>166</v>
      </c>
      <c r="G23" s="31" t="s">
        <v>178</v>
      </c>
      <c r="H23" s="32" t="s">
        <v>179</v>
      </c>
      <c r="I23" s="32" t="s">
        <v>187</v>
      </c>
      <c r="J23" s="31">
        <f t="shared" si="1"/>
        <v>1850</v>
      </c>
      <c r="K23" s="31">
        <f t="shared" si="2"/>
        <v>1850</v>
      </c>
      <c r="L23" s="31">
        <v>1850</v>
      </c>
      <c r="M23" s="31"/>
      <c r="N23" s="31"/>
      <c r="O23" s="31"/>
      <c r="P23" s="31"/>
      <c r="Q23" s="31"/>
      <c r="R23" s="31"/>
      <c r="S23" s="31"/>
      <c r="T23" s="31"/>
      <c r="U23" s="31" t="s">
        <v>181</v>
      </c>
      <c r="V23" s="33">
        <v>115</v>
      </c>
      <c r="W23" s="33" t="s">
        <v>43</v>
      </c>
      <c r="X23" s="33" t="s">
        <v>51</v>
      </c>
      <c r="Y23" s="33" t="s">
        <v>65</v>
      </c>
      <c r="Z23" s="33" t="s">
        <v>43</v>
      </c>
      <c r="AA23" s="32" t="s">
        <v>188</v>
      </c>
      <c r="AB23" s="34" t="s">
        <v>172</v>
      </c>
      <c r="AC23" s="31" t="s">
        <v>173</v>
      </c>
      <c r="AD23" s="3" t="str">
        <f>VLOOKUP(D23,'[1]洛浦县 (单位分类表)'!$C:$AD,28,FALSE)</f>
        <v>暂定第一批</v>
      </c>
    </row>
    <row r="24" s="3" customFormat="1" ht="209.25" spans="1:31">
      <c r="A24" s="30" t="s">
        <v>189</v>
      </c>
      <c r="B24" s="31" t="s">
        <v>190</v>
      </c>
      <c r="C24" s="47" t="s">
        <v>191</v>
      </c>
      <c r="D24" s="31" t="s">
        <v>192</v>
      </c>
      <c r="E24" s="31" t="s">
        <v>51</v>
      </c>
      <c r="F24" s="31" t="s">
        <v>42</v>
      </c>
      <c r="G24" s="31" t="s">
        <v>193</v>
      </c>
      <c r="H24" s="32" t="s">
        <v>194</v>
      </c>
      <c r="I24" s="32" t="s">
        <v>195</v>
      </c>
      <c r="J24" s="31">
        <f t="shared" si="1"/>
        <v>23</v>
      </c>
      <c r="K24" s="31">
        <f t="shared" si="2"/>
        <v>23</v>
      </c>
      <c r="L24" s="31"/>
      <c r="M24" s="31"/>
      <c r="N24" s="31"/>
      <c r="O24" s="31"/>
      <c r="P24" s="31">
        <v>23</v>
      </c>
      <c r="Q24" s="31"/>
      <c r="R24" s="31"/>
      <c r="S24" s="31"/>
      <c r="T24" s="31"/>
      <c r="U24" s="31" t="s">
        <v>42</v>
      </c>
      <c r="V24" s="33">
        <v>6979</v>
      </c>
      <c r="W24" s="33" t="s">
        <v>43</v>
      </c>
      <c r="X24" s="33" t="s">
        <v>51</v>
      </c>
      <c r="Y24" s="33" t="s">
        <v>43</v>
      </c>
      <c r="Z24" s="33" t="s">
        <v>43</v>
      </c>
      <c r="AA24" s="32" t="s">
        <v>196</v>
      </c>
      <c r="AB24" s="34" t="s">
        <v>197</v>
      </c>
      <c r="AC24" s="31" t="s">
        <v>198</v>
      </c>
      <c r="AD24" s="3" t="str">
        <f>VLOOKUP(D24,'[1]洛浦县 (单位分类表)'!$C:$AD,28,FALSE)</f>
        <v>第一批</v>
      </c>
    </row>
    <row r="25" s="3" customFormat="1" ht="186" spans="1:31">
      <c r="A25" s="30" t="s">
        <v>199</v>
      </c>
      <c r="B25" s="31" t="s">
        <v>200</v>
      </c>
      <c r="C25" s="47" t="s">
        <v>201</v>
      </c>
      <c r="D25" s="31" t="s">
        <v>202</v>
      </c>
      <c r="E25" s="31" t="s">
        <v>37</v>
      </c>
      <c r="F25" s="31" t="s">
        <v>166</v>
      </c>
      <c r="G25" s="31" t="s">
        <v>178</v>
      </c>
      <c r="H25" s="32" t="s">
        <v>203</v>
      </c>
      <c r="I25" s="32" t="s">
        <v>204</v>
      </c>
      <c r="J25" s="31">
        <f t="shared" si="1"/>
        <v>340</v>
      </c>
      <c r="K25" s="31">
        <f t="shared" si="2"/>
        <v>340</v>
      </c>
      <c r="L25" s="31"/>
      <c r="M25" s="31"/>
      <c r="N25" s="31"/>
      <c r="O25" s="31"/>
      <c r="P25" s="31">
        <v>340</v>
      </c>
      <c r="Q25" s="31"/>
      <c r="R25" s="31"/>
      <c r="S25" s="31"/>
      <c r="T25" s="31"/>
      <c r="U25" s="31" t="s">
        <v>64</v>
      </c>
      <c r="V25" s="33">
        <v>1000</v>
      </c>
      <c r="W25" s="33" t="s">
        <v>43</v>
      </c>
      <c r="X25" s="33" t="s">
        <v>51</v>
      </c>
      <c r="Y25" s="33" t="s">
        <v>65</v>
      </c>
      <c r="Z25" s="33" t="s">
        <v>43</v>
      </c>
      <c r="AA25" s="32" t="s">
        <v>205</v>
      </c>
      <c r="AB25" s="34" t="s">
        <v>206</v>
      </c>
      <c r="AC25" s="31" t="s">
        <v>173</v>
      </c>
      <c r="AD25" s="3" t="str">
        <f>VLOOKUP(D25,'[1]洛浦县 (单位分类表)'!$C:$AD,28,FALSE)</f>
        <v>第一批</v>
      </c>
    </row>
    <row r="26" s="3" customFormat="1" ht="186" spans="1:31">
      <c r="A26" s="30" t="s">
        <v>207</v>
      </c>
      <c r="B26" s="31" t="s">
        <v>208</v>
      </c>
      <c r="C26" s="47" t="s">
        <v>209</v>
      </c>
      <c r="D26" s="31" t="s">
        <v>210</v>
      </c>
      <c r="E26" s="31" t="s">
        <v>37</v>
      </c>
      <c r="F26" s="31" t="s">
        <v>166</v>
      </c>
      <c r="G26" s="31" t="s">
        <v>178</v>
      </c>
      <c r="H26" s="32" t="s">
        <v>211</v>
      </c>
      <c r="I26" s="32" t="s">
        <v>212</v>
      </c>
      <c r="J26" s="31">
        <f t="shared" si="1"/>
        <v>780</v>
      </c>
      <c r="K26" s="31">
        <f t="shared" si="2"/>
        <v>780</v>
      </c>
      <c r="L26" s="31"/>
      <c r="M26" s="31"/>
      <c r="N26" s="31"/>
      <c r="O26" s="31"/>
      <c r="P26" s="31">
        <v>780</v>
      </c>
      <c r="Q26" s="31"/>
      <c r="R26" s="31"/>
      <c r="S26" s="31"/>
      <c r="T26" s="31"/>
      <c r="U26" s="31" t="s">
        <v>64</v>
      </c>
      <c r="V26" s="33">
        <v>1200</v>
      </c>
      <c r="W26" s="33" t="s">
        <v>43</v>
      </c>
      <c r="X26" s="33" t="s">
        <v>51</v>
      </c>
      <c r="Y26" s="33" t="s">
        <v>65</v>
      </c>
      <c r="Z26" s="33" t="s">
        <v>43</v>
      </c>
      <c r="AA26" s="32" t="s">
        <v>213</v>
      </c>
      <c r="AB26" s="34" t="s">
        <v>172</v>
      </c>
      <c r="AC26" s="31" t="s">
        <v>173</v>
      </c>
      <c r="AD26" s="3" t="str">
        <f>VLOOKUP(D26,'[1]洛浦县 (单位分类表)'!$C:$AD,28,FALSE)</f>
        <v>第一批</v>
      </c>
    </row>
    <row r="27" s="3" customFormat="1" ht="186" spans="1:31">
      <c r="A27" s="30" t="s">
        <v>214</v>
      </c>
      <c r="B27" s="31" t="s">
        <v>215</v>
      </c>
      <c r="C27" s="47" t="s">
        <v>216</v>
      </c>
      <c r="D27" s="31" t="s">
        <v>217</v>
      </c>
      <c r="E27" s="31" t="s">
        <v>37</v>
      </c>
      <c r="F27" s="31" t="s">
        <v>166</v>
      </c>
      <c r="G27" s="31" t="s">
        <v>178</v>
      </c>
      <c r="H27" s="32" t="s">
        <v>218</v>
      </c>
      <c r="I27" s="32" t="s">
        <v>219</v>
      </c>
      <c r="J27" s="31">
        <f t="shared" si="1"/>
        <v>245</v>
      </c>
      <c r="K27" s="31">
        <f t="shared" si="2"/>
        <v>245</v>
      </c>
      <c r="L27" s="31"/>
      <c r="M27" s="31"/>
      <c r="N27" s="31"/>
      <c r="O27" s="31"/>
      <c r="P27" s="31">
        <v>245</v>
      </c>
      <c r="Q27" s="31"/>
      <c r="R27" s="31"/>
      <c r="S27" s="31"/>
      <c r="T27" s="31"/>
      <c r="U27" s="31" t="s">
        <v>64</v>
      </c>
      <c r="V27" s="33">
        <v>1200</v>
      </c>
      <c r="W27" s="33" t="s">
        <v>43</v>
      </c>
      <c r="X27" s="33" t="s">
        <v>51</v>
      </c>
      <c r="Y27" s="33" t="s">
        <v>65</v>
      </c>
      <c r="Z27" s="33" t="s">
        <v>43</v>
      </c>
      <c r="AA27" s="32" t="s">
        <v>220</v>
      </c>
      <c r="AB27" s="34" t="s">
        <v>221</v>
      </c>
      <c r="AC27" s="31" t="s">
        <v>173</v>
      </c>
      <c r="AD27" s="3" t="str">
        <f>VLOOKUP(D27,'[1]洛浦县 (单位分类表)'!$C:$AD,28,FALSE)</f>
        <v>第一批</v>
      </c>
    </row>
    <row r="28" s="3" customFormat="1" ht="186" spans="1:31">
      <c r="A28" s="30" t="s">
        <v>222</v>
      </c>
      <c r="B28" s="31" t="s">
        <v>223</v>
      </c>
      <c r="C28" s="47" t="s">
        <v>224</v>
      </c>
      <c r="D28" s="31" t="s">
        <v>225</v>
      </c>
      <c r="E28" s="31" t="s">
        <v>37</v>
      </c>
      <c r="F28" s="31" t="s">
        <v>166</v>
      </c>
      <c r="G28" s="31" t="s">
        <v>178</v>
      </c>
      <c r="H28" s="32" t="s">
        <v>226</v>
      </c>
      <c r="I28" s="32" t="s">
        <v>227</v>
      </c>
      <c r="J28" s="31">
        <f t="shared" si="1"/>
        <v>540</v>
      </c>
      <c r="K28" s="31">
        <f t="shared" si="2"/>
        <v>540</v>
      </c>
      <c r="L28" s="31"/>
      <c r="M28" s="31"/>
      <c r="N28" s="31"/>
      <c r="O28" s="31"/>
      <c r="P28" s="31">
        <v>540</v>
      </c>
      <c r="Q28" s="31"/>
      <c r="R28" s="31"/>
      <c r="S28" s="31"/>
      <c r="T28" s="31"/>
      <c r="U28" s="31" t="s">
        <v>64</v>
      </c>
      <c r="V28" s="33"/>
      <c r="W28" s="33" t="s">
        <v>43</v>
      </c>
      <c r="X28" s="33" t="s">
        <v>228</v>
      </c>
      <c r="Y28" s="33"/>
      <c r="Z28" s="33" t="s">
        <v>43</v>
      </c>
      <c r="AA28" s="32" t="s">
        <v>229</v>
      </c>
      <c r="AB28" s="34" t="s">
        <v>230</v>
      </c>
      <c r="AC28" s="31" t="s">
        <v>173</v>
      </c>
      <c r="AD28" s="3" t="str">
        <f>VLOOKUP(D28,'[1]洛浦县 (单位分类表)'!$C:$AD,28,FALSE)</f>
        <v>第一批</v>
      </c>
      <c r="AE28" s="8" t="s">
        <v>231</v>
      </c>
    </row>
    <row r="29" s="3" customFormat="1" ht="162.75" spans="1:31">
      <c r="A29" s="30" t="s">
        <v>232</v>
      </c>
      <c r="B29" s="31" t="s">
        <v>233</v>
      </c>
      <c r="C29" s="47" t="s">
        <v>234</v>
      </c>
      <c r="D29" s="31" t="s">
        <v>235</v>
      </c>
      <c r="E29" s="31" t="s">
        <v>37</v>
      </c>
      <c r="F29" s="31" t="s">
        <v>166</v>
      </c>
      <c r="G29" s="31" t="s">
        <v>178</v>
      </c>
      <c r="H29" s="32" t="s">
        <v>236</v>
      </c>
      <c r="I29" s="32" t="s">
        <v>237</v>
      </c>
      <c r="J29" s="31">
        <f t="shared" si="1"/>
        <v>592.54</v>
      </c>
      <c r="K29" s="31">
        <f t="shared" si="2"/>
        <v>592.54</v>
      </c>
      <c r="L29" s="31">
        <v>592.54</v>
      </c>
      <c r="M29" s="31"/>
      <c r="N29" s="31"/>
      <c r="O29" s="31"/>
      <c r="P29" s="31"/>
      <c r="Q29" s="31"/>
      <c r="R29" s="31"/>
      <c r="S29" s="31"/>
      <c r="T29" s="31"/>
      <c r="U29" s="31" t="s">
        <v>64</v>
      </c>
      <c r="V29" s="33">
        <v>8727</v>
      </c>
      <c r="W29" s="33" t="s">
        <v>43</v>
      </c>
      <c r="X29" s="33" t="s">
        <v>51</v>
      </c>
      <c r="Y29" s="33" t="s">
        <v>65</v>
      </c>
      <c r="Z29" s="33" t="s">
        <v>43</v>
      </c>
      <c r="AA29" s="32" t="s">
        <v>238</v>
      </c>
      <c r="AB29" s="34" t="s">
        <v>239</v>
      </c>
      <c r="AC29" s="31" t="s">
        <v>173</v>
      </c>
      <c r="AD29" s="3">
        <f>VLOOKUP(D29,'[1]洛浦县 (单位分类表)'!$C:$AD,28,FALSE)</f>
        <v>0</v>
      </c>
    </row>
    <row r="30" s="3" customFormat="1" ht="162.75" spans="1:31">
      <c r="A30" s="30" t="s">
        <v>240</v>
      </c>
      <c r="B30" s="31" t="s">
        <v>241</v>
      </c>
      <c r="C30" s="47" t="s">
        <v>242</v>
      </c>
      <c r="D30" s="31" t="s">
        <v>243</v>
      </c>
      <c r="E30" s="31" t="s">
        <v>37</v>
      </c>
      <c r="F30" s="31" t="s">
        <v>166</v>
      </c>
      <c r="G30" s="31" t="s">
        <v>178</v>
      </c>
      <c r="H30" s="32" t="s">
        <v>244</v>
      </c>
      <c r="I30" s="32" t="s">
        <v>245</v>
      </c>
      <c r="J30" s="31">
        <f t="shared" si="1"/>
        <v>565.63</v>
      </c>
      <c r="K30" s="31">
        <f t="shared" si="2"/>
        <v>565.63</v>
      </c>
      <c r="L30" s="31">
        <v>565.63</v>
      </c>
      <c r="M30" s="31"/>
      <c r="N30" s="31"/>
      <c r="O30" s="31"/>
      <c r="P30" s="31"/>
      <c r="Q30" s="31"/>
      <c r="R30" s="31"/>
      <c r="S30" s="31"/>
      <c r="T30" s="31"/>
      <c r="U30" s="31" t="s">
        <v>64</v>
      </c>
      <c r="V30" s="33">
        <v>6408</v>
      </c>
      <c r="W30" s="33" t="s">
        <v>43</v>
      </c>
      <c r="X30" s="33" t="s">
        <v>51</v>
      </c>
      <c r="Y30" s="33" t="s">
        <v>65</v>
      </c>
      <c r="Z30" s="33" t="s">
        <v>43</v>
      </c>
      <c r="AA30" s="32" t="s">
        <v>246</v>
      </c>
      <c r="AB30" s="34" t="s">
        <v>239</v>
      </c>
      <c r="AC30" s="31" t="s">
        <v>173</v>
      </c>
      <c r="AD30" s="3">
        <f>VLOOKUP(D30,'[1]洛浦县 (单位分类表)'!$C:$AD,28,FALSE)</f>
        <v>0</v>
      </c>
    </row>
    <row r="31" s="3" customFormat="1" ht="139.5" spans="1:31">
      <c r="A31" s="30" t="s">
        <v>247</v>
      </c>
      <c r="B31" s="31" t="s">
        <v>248</v>
      </c>
      <c r="C31" s="47" t="s">
        <v>249</v>
      </c>
      <c r="D31" s="31" t="s">
        <v>250</v>
      </c>
      <c r="E31" s="31" t="s">
        <v>37</v>
      </c>
      <c r="F31" s="31" t="s">
        <v>60</v>
      </c>
      <c r="G31" s="31" t="s">
        <v>73</v>
      </c>
      <c r="H31" s="32" t="s">
        <v>251</v>
      </c>
      <c r="I31" s="32" t="s">
        <v>252</v>
      </c>
      <c r="J31" s="31">
        <f t="shared" si="1"/>
        <v>127.56</v>
      </c>
      <c r="K31" s="31">
        <f t="shared" si="2"/>
        <v>127.56</v>
      </c>
      <c r="L31" s="31">
        <v>127.56</v>
      </c>
      <c r="M31" s="31"/>
      <c r="N31" s="31"/>
      <c r="O31" s="31"/>
      <c r="P31" s="31"/>
      <c r="Q31" s="31"/>
      <c r="R31" s="31"/>
      <c r="S31" s="31"/>
      <c r="T31" s="31"/>
      <c r="U31" s="31" t="s">
        <v>253</v>
      </c>
      <c r="V31" s="33">
        <v>1275</v>
      </c>
      <c r="W31" s="33" t="s">
        <v>43</v>
      </c>
      <c r="X31" s="33" t="s">
        <v>51</v>
      </c>
      <c r="Y31" s="33" t="s">
        <v>65</v>
      </c>
      <c r="Z31" s="33" t="s">
        <v>43</v>
      </c>
      <c r="AA31" s="32" t="s">
        <v>254</v>
      </c>
      <c r="AB31" s="34" t="s">
        <v>239</v>
      </c>
      <c r="AC31" s="31" t="s">
        <v>255</v>
      </c>
      <c r="AD31" s="3">
        <f>VLOOKUP(D31,'[1]洛浦县 (单位分类表)'!$C:$AD,28,FALSE)</f>
        <v>0</v>
      </c>
    </row>
    <row r="32" s="3" customFormat="1" ht="186" spans="1:31">
      <c r="A32" s="30" t="s">
        <v>256</v>
      </c>
      <c r="B32" s="31" t="s">
        <v>257</v>
      </c>
      <c r="C32" s="47" t="s">
        <v>258</v>
      </c>
      <c r="D32" s="31" t="s">
        <v>259</v>
      </c>
      <c r="E32" s="31" t="s">
        <v>37</v>
      </c>
      <c r="F32" s="31" t="s">
        <v>260</v>
      </c>
      <c r="G32" s="31" t="s">
        <v>260</v>
      </c>
      <c r="H32" s="32" t="s">
        <v>261</v>
      </c>
      <c r="I32" s="32" t="s">
        <v>262</v>
      </c>
      <c r="J32" s="31">
        <f t="shared" si="1"/>
        <v>291</v>
      </c>
      <c r="K32" s="31">
        <f t="shared" si="2"/>
        <v>291</v>
      </c>
      <c r="L32" s="31">
        <v>291</v>
      </c>
      <c r="M32" s="31"/>
      <c r="N32" s="31"/>
      <c r="O32" s="31"/>
      <c r="P32" s="31"/>
      <c r="Q32" s="31"/>
      <c r="R32" s="31"/>
      <c r="S32" s="31"/>
      <c r="T32" s="31"/>
      <c r="U32" s="31" t="s">
        <v>93</v>
      </c>
      <c r="V32" s="33">
        <v>2510</v>
      </c>
      <c r="W32" s="33" t="s">
        <v>43</v>
      </c>
      <c r="X32" s="33" t="s">
        <v>51</v>
      </c>
      <c r="Y32" s="33" t="s">
        <v>65</v>
      </c>
      <c r="Z32" s="33" t="s">
        <v>43</v>
      </c>
      <c r="AA32" s="32" t="s">
        <v>263</v>
      </c>
      <c r="AB32" s="34" t="s">
        <v>230</v>
      </c>
      <c r="AC32" s="31" t="s">
        <v>264</v>
      </c>
      <c r="AD32" s="3" t="str">
        <f>VLOOKUP(D32,'[1]洛浦县 (单位分类表)'!$C:$AD,28,FALSE)</f>
        <v>第一批</v>
      </c>
    </row>
    <row r="33" s="3" customFormat="1" ht="162.75" spans="1:30">
      <c r="A33" s="30" t="s">
        <v>265</v>
      </c>
      <c r="B33" s="31" t="s">
        <v>266</v>
      </c>
      <c r="C33" s="47" t="s">
        <v>267</v>
      </c>
      <c r="D33" s="31" t="s">
        <v>268</v>
      </c>
      <c r="E33" s="31" t="s">
        <v>37</v>
      </c>
      <c r="F33" s="31" t="s">
        <v>260</v>
      </c>
      <c r="G33" s="31" t="s">
        <v>260</v>
      </c>
      <c r="H33" s="32" t="s">
        <v>269</v>
      </c>
      <c r="I33" s="32" t="s">
        <v>270</v>
      </c>
      <c r="J33" s="31">
        <f t="shared" si="1"/>
        <v>225</v>
      </c>
      <c r="K33" s="31">
        <f t="shared" si="2"/>
        <v>225</v>
      </c>
      <c r="L33" s="31">
        <v>225</v>
      </c>
      <c r="M33" s="31"/>
      <c r="N33" s="31"/>
      <c r="O33" s="31"/>
      <c r="P33" s="31"/>
      <c r="Q33" s="31"/>
      <c r="R33" s="31"/>
      <c r="S33" s="31"/>
      <c r="T33" s="31"/>
      <c r="U33" s="31" t="s">
        <v>93</v>
      </c>
      <c r="V33" s="33">
        <v>2416</v>
      </c>
      <c r="W33" s="33" t="s">
        <v>43</v>
      </c>
      <c r="X33" s="33" t="s">
        <v>51</v>
      </c>
      <c r="Y33" s="33" t="s">
        <v>65</v>
      </c>
      <c r="Z33" s="33" t="s">
        <v>43</v>
      </c>
      <c r="AA33" s="32" t="s">
        <v>271</v>
      </c>
      <c r="AB33" s="34" t="s">
        <v>230</v>
      </c>
      <c r="AC33" s="31" t="s">
        <v>264</v>
      </c>
      <c r="AD33" s="3" t="str">
        <f>VLOOKUP(D33,'[1]洛浦县 (单位分类表)'!$C:$AD,28,FALSE)</f>
        <v>第一批</v>
      </c>
    </row>
    <row r="34" s="3" customFormat="1" ht="162.75" spans="1:30">
      <c r="A34" s="30" t="s">
        <v>272</v>
      </c>
      <c r="B34" s="31" t="s">
        <v>273</v>
      </c>
      <c r="C34" s="47" t="s">
        <v>274</v>
      </c>
      <c r="D34" s="31" t="s">
        <v>275</v>
      </c>
      <c r="E34" s="31" t="s">
        <v>37</v>
      </c>
      <c r="F34" s="31" t="s">
        <v>260</v>
      </c>
      <c r="G34" s="31" t="s">
        <v>260</v>
      </c>
      <c r="H34" s="32" t="s">
        <v>276</v>
      </c>
      <c r="I34" s="32" t="s">
        <v>277</v>
      </c>
      <c r="J34" s="31">
        <f t="shared" si="1"/>
        <v>130</v>
      </c>
      <c r="K34" s="31">
        <f t="shared" si="2"/>
        <v>130</v>
      </c>
      <c r="L34" s="31">
        <v>130</v>
      </c>
      <c r="M34" s="31"/>
      <c r="N34" s="31"/>
      <c r="O34" s="31"/>
      <c r="P34" s="31"/>
      <c r="Q34" s="31"/>
      <c r="R34" s="31"/>
      <c r="S34" s="31"/>
      <c r="T34" s="31"/>
      <c r="U34" s="31" t="s">
        <v>93</v>
      </c>
      <c r="V34" s="33">
        <v>948</v>
      </c>
      <c r="W34" s="33" t="s">
        <v>43</v>
      </c>
      <c r="X34" s="33" t="s">
        <v>51</v>
      </c>
      <c r="Y34" s="33" t="s">
        <v>65</v>
      </c>
      <c r="Z34" s="33" t="s">
        <v>43</v>
      </c>
      <c r="AA34" s="32" t="s">
        <v>278</v>
      </c>
      <c r="AB34" s="34" t="s">
        <v>230</v>
      </c>
      <c r="AC34" s="31" t="s">
        <v>264</v>
      </c>
      <c r="AD34" s="3" t="str">
        <f>VLOOKUP(D34,'[1]洛浦县 (单位分类表)'!$C:$AD,28,FALSE)</f>
        <v>第一批</v>
      </c>
    </row>
    <row r="35" s="3" customFormat="1" ht="139.5" spans="1:30">
      <c r="A35" s="30" t="s">
        <v>279</v>
      </c>
      <c r="B35" s="31" t="s">
        <v>280</v>
      </c>
      <c r="C35" s="47" t="s">
        <v>281</v>
      </c>
      <c r="D35" s="31" t="s">
        <v>282</v>
      </c>
      <c r="E35" s="31" t="s">
        <v>37</v>
      </c>
      <c r="F35" s="31" t="s">
        <v>260</v>
      </c>
      <c r="G35" s="31" t="s">
        <v>260</v>
      </c>
      <c r="H35" s="32" t="s">
        <v>283</v>
      </c>
      <c r="I35" s="32" t="s">
        <v>284</v>
      </c>
      <c r="J35" s="31">
        <f t="shared" si="1"/>
        <v>500</v>
      </c>
      <c r="K35" s="31">
        <f t="shared" si="2"/>
        <v>500</v>
      </c>
      <c r="L35" s="31">
        <v>500</v>
      </c>
      <c r="M35" s="31"/>
      <c r="N35" s="31"/>
      <c r="O35" s="31"/>
      <c r="P35" s="31"/>
      <c r="Q35" s="31"/>
      <c r="R35" s="31"/>
      <c r="S35" s="31"/>
      <c r="T35" s="31"/>
      <c r="U35" s="31" t="s">
        <v>93</v>
      </c>
      <c r="V35" s="33">
        <v>15</v>
      </c>
      <c r="W35" s="33" t="s">
        <v>43</v>
      </c>
      <c r="X35" s="33" t="s">
        <v>51</v>
      </c>
      <c r="Y35" s="33" t="s">
        <v>65</v>
      </c>
      <c r="Z35" s="33" t="s">
        <v>43</v>
      </c>
      <c r="AA35" s="32" t="s">
        <v>285</v>
      </c>
      <c r="AB35" s="34" t="s">
        <v>230</v>
      </c>
      <c r="AC35" s="31" t="s">
        <v>264</v>
      </c>
      <c r="AD35" s="3">
        <f>VLOOKUP(D35,'[1]洛浦县 (单位分类表)'!$C:$AD,28,FALSE)</f>
        <v>0</v>
      </c>
    </row>
    <row r="36" s="3" customFormat="1" ht="186" spans="1:30">
      <c r="A36" s="30" t="s">
        <v>286</v>
      </c>
      <c r="B36" s="31" t="s">
        <v>287</v>
      </c>
      <c r="C36" s="47" t="s">
        <v>288</v>
      </c>
      <c r="D36" s="31" t="s">
        <v>289</v>
      </c>
      <c r="E36" s="31" t="s">
        <v>37</v>
      </c>
      <c r="F36" s="31" t="s">
        <v>166</v>
      </c>
      <c r="G36" s="31" t="s">
        <v>167</v>
      </c>
      <c r="H36" s="32" t="s">
        <v>290</v>
      </c>
      <c r="I36" s="32" t="s">
        <v>291</v>
      </c>
      <c r="J36" s="31">
        <f t="shared" si="1"/>
        <v>120</v>
      </c>
      <c r="K36" s="31">
        <f t="shared" si="2"/>
        <v>120</v>
      </c>
      <c r="L36" s="31">
        <v>120</v>
      </c>
      <c r="M36" s="31"/>
      <c r="N36" s="31"/>
      <c r="O36" s="31"/>
      <c r="P36" s="31"/>
      <c r="Q36" s="31"/>
      <c r="R36" s="31"/>
      <c r="S36" s="31"/>
      <c r="T36" s="31"/>
      <c r="U36" s="31" t="s">
        <v>64</v>
      </c>
      <c r="V36" s="33">
        <v>901</v>
      </c>
      <c r="W36" s="33" t="s">
        <v>43</v>
      </c>
      <c r="X36" s="33" t="s">
        <v>51</v>
      </c>
      <c r="Y36" s="33" t="s">
        <v>65</v>
      </c>
      <c r="Z36" s="33" t="s">
        <v>43</v>
      </c>
      <c r="AA36" s="32" t="s">
        <v>292</v>
      </c>
      <c r="AB36" s="34" t="s">
        <v>230</v>
      </c>
      <c r="AC36" s="31" t="s">
        <v>255</v>
      </c>
      <c r="AD36" s="3">
        <f>VLOOKUP(D36,'[1]洛浦县 (单位分类表)'!$C:$AD,28,FALSE)</f>
        <v>0</v>
      </c>
    </row>
    <row r="37" s="3" customFormat="1" ht="162" customHeight="1" spans="1:30">
      <c r="A37" s="30" t="s">
        <v>293</v>
      </c>
      <c r="B37" s="31" t="s">
        <v>294</v>
      </c>
      <c r="C37" s="47" t="s">
        <v>295</v>
      </c>
      <c r="D37" s="31" t="s">
        <v>296</v>
      </c>
      <c r="E37" s="31" t="s">
        <v>37</v>
      </c>
      <c r="F37" s="31" t="s">
        <v>166</v>
      </c>
      <c r="G37" s="31" t="s">
        <v>167</v>
      </c>
      <c r="H37" s="32" t="s">
        <v>297</v>
      </c>
      <c r="I37" s="32" t="s">
        <v>298</v>
      </c>
      <c r="J37" s="31">
        <f t="shared" si="1"/>
        <v>100</v>
      </c>
      <c r="K37" s="31">
        <f t="shared" si="2"/>
        <v>100</v>
      </c>
      <c r="L37" s="31">
        <v>100</v>
      </c>
      <c r="M37" s="31"/>
      <c r="N37" s="31"/>
      <c r="O37" s="31"/>
      <c r="P37" s="31"/>
      <c r="Q37" s="31"/>
      <c r="R37" s="31"/>
      <c r="S37" s="31"/>
      <c r="T37" s="31"/>
      <c r="U37" s="31" t="s">
        <v>253</v>
      </c>
      <c r="V37" s="33">
        <v>300</v>
      </c>
      <c r="W37" s="33" t="s">
        <v>43</v>
      </c>
      <c r="X37" s="33" t="s">
        <v>51</v>
      </c>
      <c r="Y37" s="33" t="s">
        <v>65</v>
      </c>
      <c r="Z37" s="33" t="s">
        <v>43</v>
      </c>
      <c r="AA37" s="32" t="s">
        <v>299</v>
      </c>
      <c r="AB37" s="34" t="s">
        <v>230</v>
      </c>
      <c r="AC37" s="31" t="s">
        <v>255</v>
      </c>
      <c r="AD37" s="3">
        <f>VLOOKUP(D37,'[1]洛浦县 (单位分类表)'!$C:$AD,28,FALSE)</f>
        <v>0</v>
      </c>
    </row>
    <row r="38" s="3" customFormat="1" ht="139.5" spans="1:30">
      <c r="A38" s="30" t="s">
        <v>300</v>
      </c>
      <c r="B38" s="31" t="s">
        <v>301</v>
      </c>
      <c r="C38" s="47" t="s">
        <v>302</v>
      </c>
      <c r="D38" s="31" t="s">
        <v>303</v>
      </c>
      <c r="E38" s="31" t="s">
        <v>37</v>
      </c>
      <c r="F38" s="31" t="s">
        <v>166</v>
      </c>
      <c r="G38" s="31" t="s">
        <v>167</v>
      </c>
      <c r="H38" s="35" t="s">
        <v>304</v>
      </c>
      <c r="I38" s="32" t="s">
        <v>305</v>
      </c>
      <c r="J38" s="31">
        <f t="shared" si="1"/>
        <v>315</v>
      </c>
      <c r="K38" s="31">
        <f t="shared" si="2"/>
        <v>315</v>
      </c>
      <c r="L38" s="31"/>
      <c r="M38" s="31"/>
      <c r="N38" s="33">
        <v>315</v>
      </c>
      <c r="O38" s="31"/>
      <c r="P38" s="31"/>
      <c r="Q38" s="31"/>
      <c r="R38" s="31"/>
      <c r="S38" s="31"/>
      <c r="T38" s="31"/>
      <c r="U38" s="31" t="s">
        <v>306</v>
      </c>
      <c r="V38" s="33">
        <v>1000</v>
      </c>
      <c r="W38" s="33" t="s">
        <v>43</v>
      </c>
      <c r="X38" s="33" t="s">
        <v>51</v>
      </c>
      <c r="Y38" s="33" t="s">
        <v>65</v>
      </c>
      <c r="Z38" s="33" t="s">
        <v>43</v>
      </c>
      <c r="AA38" s="32" t="s">
        <v>307</v>
      </c>
      <c r="AB38" s="34" t="s">
        <v>230</v>
      </c>
      <c r="AC38" s="31" t="s">
        <v>173</v>
      </c>
      <c r="AD38" s="3">
        <f>VLOOKUP(D38,'[1]洛浦县 (单位分类表)'!$C:$AD,28,FALSE)</f>
        <v>0</v>
      </c>
    </row>
    <row r="39" s="3" customFormat="1" ht="186" spans="1:30">
      <c r="A39" s="30" t="s">
        <v>308</v>
      </c>
      <c r="B39" s="31" t="s">
        <v>309</v>
      </c>
      <c r="C39" s="47" t="s">
        <v>310</v>
      </c>
      <c r="D39" s="31" t="s">
        <v>311</v>
      </c>
      <c r="E39" s="31" t="s">
        <v>147</v>
      </c>
      <c r="F39" s="31" t="s">
        <v>312</v>
      </c>
      <c r="G39" s="31" t="s">
        <v>313</v>
      </c>
      <c r="H39" s="35" t="s">
        <v>314</v>
      </c>
      <c r="I39" s="32" t="s">
        <v>315</v>
      </c>
      <c r="J39" s="31">
        <f t="shared" si="1"/>
        <v>600</v>
      </c>
      <c r="K39" s="31">
        <f t="shared" si="2"/>
        <v>600</v>
      </c>
      <c r="L39" s="31"/>
      <c r="M39" s="37">
        <v>600</v>
      </c>
      <c r="N39" s="33"/>
      <c r="O39" s="31"/>
      <c r="P39" s="31"/>
      <c r="Q39" s="31"/>
      <c r="R39" s="31"/>
      <c r="S39" s="31"/>
      <c r="T39" s="31"/>
      <c r="U39" s="31" t="s">
        <v>42</v>
      </c>
      <c r="V39" s="33">
        <v>600</v>
      </c>
      <c r="W39" s="33" t="s">
        <v>43</v>
      </c>
      <c r="X39" s="33"/>
      <c r="Y39" s="33" t="s">
        <v>65</v>
      </c>
      <c r="Z39" s="33" t="s">
        <v>43</v>
      </c>
      <c r="AA39" s="32" t="s">
        <v>316</v>
      </c>
      <c r="AB39" s="34" t="s">
        <v>230</v>
      </c>
      <c r="AC39" s="31" t="s">
        <v>317</v>
      </c>
      <c r="AD39" s="3">
        <f>VLOOKUP(D39,'[1]洛浦县 (单位分类表)'!$C:$AD,28,FALSE)</f>
        <v>0</v>
      </c>
    </row>
    <row r="40" s="3" customFormat="1" ht="186" spans="1:30">
      <c r="A40" s="30" t="s">
        <v>318</v>
      </c>
      <c r="B40" s="31" t="s">
        <v>319</v>
      </c>
      <c r="C40" s="47" t="s">
        <v>320</v>
      </c>
      <c r="D40" s="31" t="s">
        <v>321</v>
      </c>
      <c r="E40" s="31" t="s">
        <v>147</v>
      </c>
      <c r="F40" s="31" t="s">
        <v>312</v>
      </c>
      <c r="G40" s="31" t="s">
        <v>313</v>
      </c>
      <c r="H40" s="35" t="s">
        <v>322</v>
      </c>
      <c r="I40" s="32" t="s">
        <v>323</v>
      </c>
      <c r="J40" s="31">
        <f t="shared" si="1"/>
        <v>1800</v>
      </c>
      <c r="K40" s="31">
        <f t="shared" si="2"/>
        <v>1800</v>
      </c>
      <c r="L40" s="31"/>
      <c r="M40" s="37">
        <v>1800</v>
      </c>
      <c r="N40" s="33"/>
      <c r="O40" s="31"/>
      <c r="P40" s="31"/>
      <c r="Q40" s="31"/>
      <c r="R40" s="31"/>
      <c r="S40" s="31"/>
      <c r="T40" s="31"/>
      <c r="U40" s="31" t="s">
        <v>42</v>
      </c>
      <c r="V40" s="33">
        <v>1800</v>
      </c>
      <c r="W40" s="33" t="s">
        <v>43</v>
      </c>
      <c r="X40" s="33"/>
      <c r="Y40" s="33" t="s">
        <v>65</v>
      </c>
      <c r="Z40" s="33" t="s">
        <v>43</v>
      </c>
      <c r="AA40" s="32" t="s">
        <v>324</v>
      </c>
      <c r="AB40" s="34" t="s">
        <v>230</v>
      </c>
      <c r="AC40" s="31" t="s">
        <v>317</v>
      </c>
      <c r="AD40" s="3">
        <f>VLOOKUP(D40,'[1]洛浦县 (单位分类表)'!$C:$AD,28,FALSE)</f>
        <v>0</v>
      </c>
    </row>
    <row r="41" s="3" customFormat="1" ht="186" spans="1:30">
      <c r="A41" s="30" t="s">
        <v>325</v>
      </c>
      <c r="B41" s="31" t="s">
        <v>326</v>
      </c>
      <c r="C41" s="47" t="s">
        <v>327</v>
      </c>
      <c r="D41" s="31" t="s">
        <v>328</v>
      </c>
      <c r="E41" s="31" t="s">
        <v>147</v>
      </c>
      <c r="F41" s="31" t="s">
        <v>312</v>
      </c>
      <c r="G41" s="31" t="s">
        <v>313</v>
      </c>
      <c r="H41" s="35" t="s">
        <v>329</v>
      </c>
      <c r="I41" s="32" t="s">
        <v>330</v>
      </c>
      <c r="J41" s="31">
        <f t="shared" si="1"/>
        <v>1302</v>
      </c>
      <c r="K41" s="31">
        <f t="shared" si="2"/>
        <v>1302</v>
      </c>
      <c r="L41" s="31"/>
      <c r="M41" s="37">
        <v>1302</v>
      </c>
      <c r="N41" s="33"/>
      <c r="O41" s="31"/>
      <c r="P41" s="31"/>
      <c r="Q41" s="31"/>
      <c r="R41" s="31"/>
      <c r="S41" s="31"/>
      <c r="T41" s="31"/>
      <c r="U41" s="31" t="s">
        <v>42</v>
      </c>
      <c r="V41" s="33">
        <v>1302</v>
      </c>
      <c r="W41" s="33" t="s">
        <v>43</v>
      </c>
      <c r="X41" s="33"/>
      <c r="Y41" s="33" t="s">
        <v>65</v>
      </c>
      <c r="Z41" s="33" t="s">
        <v>43</v>
      </c>
      <c r="AA41" s="32" t="s">
        <v>331</v>
      </c>
      <c r="AB41" s="34" t="s">
        <v>230</v>
      </c>
      <c r="AC41" s="31" t="s">
        <v>317</v>
      </c>
      <c r="AD41" s="3">
        <f>VLOOKUP(D41,'[1]洛浦县 (单位分类表)'!$C:$AD,28,FALSE)</f>
        <v>0</v>
      </c>
    </row>
    <row r="42" s="3" customFormat="1" ht="186" spans="1:30">
      <c r="A42" s="30" t="s">
        <v>332</v>
      </c>
      <c r="B42" s="31" t="s">
        <v>333</v>
      </c>
      <c r="C42" s="47" t="s">
        <v>334</v>
      </c>
      <c r="D42" s="31" t="s">
        <v>335</v>
      </c>
      <c r="E42" s="31" t="s">
        <v>147</v>
      </c>
      <c r="F42" s="31" t="s">
        <v>312</v>
      </c>
      <c r="G42" s="31" t="s">
        <v>313</v>
      </c>
      <c r="H42" s="35" t="s">
        <v>336</v>
      </c>
      <c r="I42" s="32" t="s">
        <v>337</v>
      </c>
      <c r="J42" s="31">
        <f t="shared" si="1"/>
        <v>1315</v>
      </c>
      <c r="K42" s="31">
        <f t="shared" si="2"/>
        <v>1315</v>
      </c>
      <c r="L42" s="31"/>
      <c r="M42" s="37">
        <v>1315</v>
      </c>
      <c r="N42" s="33"/>
      <c r="O42" s="31"/>
      <c r="P42" s="31"/>
      <c r="Q42" s="31"/>
      <c r="R42" s="31"/>
      <c r="S42" s="31"/>
      <c r="T42" s="31"/>
      <c r="U42" s="31" t="s">
        <v>42</v>
      </c>
      <c r="V42" s="33">
        <v>1315</v>
      </c>
      <c r="W42" s="33" t="s">
        <v>43</v>
      </c>
      <c r="X42" s="33"/>
      <c r="Y42" s="33" t="s">
        <v>65</v>
      </c>
      <c r="Z42" s="33" t="s">
        <v>43</v>
      </c>
      <c r="AA42" s="32" t="s">
        <v>338</v>
      </c>
      <c r="AB42" s="34" t="s">
        <v>230</v>
      </c>
      <c r="AC42" s="31" t="s">
        <v>317</v>
      </c>
      <c r="AD42" s="3">
        <f>VLOOKUP(D42,'[1]洛浦县 (单位分类表)'!$C:$AD,28,FALSE)</f>
        <v>0</v>
      </c>
    </row>
    <row r="43" s="3" customFormat="1" ht="186" spans="1:30">
      <c r="A43" s="30" t="s">
        <v>339</v>
      </c>
      <c r="B43" s="31" t="s">
        <v>340</v>
      </c>
      <c r="C43" s="47" t="s">
        <v>341</v>
      </c>
      <c r="D43" s="31" t="s">
        <v>342</v>
      </c>
      <c r="E43" s="31" t="s">
        <v>147</v>
      </c>
      <c r="F43" s="31" t="s">
        <v>312</v>
      </c>
      <c r="G43" s="31" t="s">
        <v>313</v>
      </c>
      <c r="H43" s="35" t="s">
        <v>343</v>
      </c>
      <c r="I43" s="32" t="s">
        <v>344</v>
      </c>
      <c r="J43" s="31">
        <f t="shared" si="1"/>
        <v>913</v>
      </c>
      <c r="K43" s="31">
        <f t="shared" si="2"/>
        <v>913</v>
      </c>
      <c r="L43" s="31"/>
      <c r="M43" s="37">
        <v>913</v>
      </c>
      <c r="N43" s="33"/>
      <c r="O43" s="31"/>
      <c r="P43" s="31"/>
      <c r="Q43" s="31"/>
      <c r="R43" s="31"/>
      <c r="S43" s="31"/>
      <c r="T43" s="31"/>
      <c r="U43" s="31" t="s">
        <v>42</v>
      </c>
      <c r="V43" s="33">
        <v>913</v>
      </c>
      <c r="W43" s="33" t="s">
        <v>43</v>
      </c>
      <c r="X43" s="33"/>
      <c r="Y43" s="33" t="s">
        <v>65</v>
      </c>
      <c r="Z43" s="33" t="s">
        <v>43</v>
      </c>
      <c r="AA43" s="32" t="s">
        <v>345</v>
      </c>
      <c r="AB43" s="34" t="s">
        <v>230</v>
      </c>
      <c r="AC43" s="31" t="s">
        <v>317</v>
      </c>
      <c r="AD43" s="3">
        <f>VLOOKUP(D43,'[1]洛浦县 (单位分类表)'!$C:$AD,28,FALSE)</f>
        <v>0</v>
      </c>
    </row>
    <row r="44" s="3" customFormat="1" ht="186" spans="1:30">
      <c r="A44" s="30" t="s">
        <v>346</v>
      </c>
      <c r="B44" s="31" t="s">
        <v>347</v>
      </c>
      <c r="C44" s="47" t="s">
        <v>348</v>
      </c>
      <c r="D44" s="31" t="s">
        <v>349</v>
      </c>
      <c r="E44" s="31" t="s">
        <v>147</v>
      </c>
      <c r="F44" s="31" t="s">
        <v>312</v>
      </c>
      <c r="G44" s="31" t="s">
        <v>313</v>
      </c>
      <c r="H44" s="35" t="s">
        <v>276</v>
      </c>
      <c r="I44" s="32" t="s">
        <v>350</v>
      </c>
      <c r="J44" s="31">
        <f t="shared" si="1"/>
        <v>845</v>
      </c>
      <c r="K44" s="31">
        <f t="shared" si="2"/>
        <v>845</v>
      </c>
      <c r="L44" s="31"/>
      <c r="M44" s="37">
        <v>845</v>
      </c>
      <c r="N44" s="33"/>
      <c r="O44" s="31"/>
      <c r="P44" s="31"/>
      <c r="Q44" s="31"/>
      <c r="R44" s="31"/>
      <c r="S44" s="31"/>
      <c r="T44" s="31"/>
      <c r="U44" s="31" t="s">
        <v>42</v>
      </c>
      <c r="V44" s="33">
        <v>845</v>
      </c>
      <c r="W44" s="33" t="s">
        <v>43</v>
      </c>
      <c r="X44" s="33"/>
      <c r="Y44" s="33" t="s">
        <v>65</v>
      </c>
      <c r="Z44" s="33" t="s">
        <v>43</v>
      </c>
      <c r="AA44" s="32" t="s">
        <v>351</v>
      </c>
      <c r="AB44" s="34" t="s">
        <v>230</v>
      </c>
      <c r="AC44" s="31" t="s">
        <v>317</v>
      </c>
      <c r="AD44" s="3">
        <f>VLOOKUP(D44,'[1]洛浦县 (单位分类表)'!$C:$AD,28,FALSE)</f>
        <v>0</v>
      </c>
    </row>
    <row r="45" s="3" customFormat="1" ht="186" spans="1:30">
      <c r="A45" s="30" t="s">
        <v>352</v>
      </c>
      <c r="B45" s="31" t="s">
        <v>353</v>
      </c>
      <c r="C45" s="47" t="s">
        <v>354</v>
      </c>
      <c r="D45" s="31" t="s">
        <v>355</v>
      </c>
      <c r="E45" s="31" t="s">
        <v>147</v>
      </c>
      <c r="F45" s="31" t="s">
        <v>312</v>
      </c>
      <c r="G45" s="31" t="s">
        <v>313</v>
      </c>
      <c r="H45" s="35" t="s">
        <v>356</v>
      </c>
      <c r="I45" s="32" t="s">
        <v>357</v>
      </c>
      <c r="J45" s="31">
        <f t="shared" si="1"/>
        <v>1120</v>
      </c>
      <c r="K45" s="31">
        <f t="shared" si="2"/>
        <v>1120</v>
      </c>
      <c r="L45" s="31"/>
      <c r="M45" s="37">
        <v>1120</v>
      </c>
      <c r="N45" s="33"/>
      <c r="O45" s="31"/>
      <c r="P45" s="31"/>
      <c r="Q45" s="31"/>
      <c r="R45" s="31"/>
      <c r="S45" s="31"/>
      <c r="T45" s="31"/>
      <c r="U45" s="31" t="s">
        <v>42</v>
      </c>
      <c r="V45" s="33">
        <v>1120</v>
      </c>
      <c r="W45" s="33" t="s">
        <v>43</v>
      </c>
      <c r="X45" s="33"/>
      <c r="Y45" s="33" t="s">
        <v>65</v>
      </c>
      <c r="Z45" s="33" t="s">
        <v>43</v>
      </c>
      <c r="AA45" s="32" t="s">
        <v>358</v>
      </c>
      <c r="AB45" s="34" t="s">
        <v>230</v>
      </c>
      <c r="AC45" s="31" t="s">
        <v>317</v>
      </c>
      <c r="AD45" s="3">
        <f>VLOOKUP(D45,'[1]洛浦县 (单位分类表)'!$C:$AD,28,FALSE)</f>
        <v>0</v>
      </c>
    </row>
    <row r="46" s="3" customFormat="1" ht="209.25" spans="1:30">
      <c r="A46" s="30" t="s">
        <v>359</v>
      </c>
      <c r="B46" s="31" t="s">
        <v>360</v>
      </c>
      <c r="C46" s="47" t="s">
        <v>361</v>
      </c>
      <c r="D46" s="31" t="s">
        <v>362</v>
      </c>
      <c r="E46" s="31" t="s">
        <v>37</v>
      </c>
      <c r="F46" s="31" t="s">
        <v>166</v>
      </c>
      <c r="G46" s="31" t="s">
        <v>167</v>
      </c>
      <c r="H46" s="32" t="s">
        <v>363</v>
      </c>
      <c r="I46" s="32" t="s">
        <v>364</v>
      </c>
      <c r="J46" s="31">
        <f t="shared" si="1"/>
        <v>786</v>
      </c>
      <c r="K46" s="31">
        <f t="shared" si="2"/>
        <v>786</v>
      </c>
      <c r="L46" s="31">
        <v>786</v>
      </c>
      <c r="M46" s="31"/>
      <c r="N46" s="31"/>
      <c r="O46" s="31"/>
      <c r="P46" s="31"/>
      <c r="Q46" s="31"/>
      <c r="R46" s="31"/>
      <c r="S46" s="31"/>
      <c r="T46" s="31"/>
      <c r="U46" s="31" t="s">
        <v>64</v>
      </c>
      <c r="V46" s="33">
        <v>9638</v>
      </c>
      <c r="W46" s="33" t="s">
        <v>43</v>
      </c>
      <c r="X46" s="33" t="s">
        <v>51</v>
      </c>
      <c r="Y46" s="33" t="s">
        <v>65</v>
      </c>
      <c r="Z46" s="33" t="s">
        <v>43</v>
      </c>
      <c r="AA46" s="32" t="s">
        <v>365</v>
      </c>
      <c r="AB46" s="34" t="s">
        <v>366</v>
      </c>
      <c r="AC46" s="31" t="s">
        <v>173</v>
      </c>
      <c r="AD46" s="3" t="str">
        <f>VLOOKUP(D46,'[1]洛浦县 (单位分类表)'!$C:$AD,28,FALSE)</f>
        <v>第一批</v>
      </c>
    </row>
    <row r="47" s="3" customFormat="1" ht="139.5" spans="1:30">
      <c r="A47" s="30" t="s">
        <v>367</v>
      </c>
      <c r="B47" s="31" t="s">
        <v>368</v>
      </c>
      <c r="C47" s="47" t="s">
        <v>369</v>
      </c>
      <c r="D47" s="31" t="s">
        <v>370</v>
      </c>
      <c r="E47" s="31" t="s">
        <v>37</v>
      </c>
      <c r="F47" s="31" t="s">
        <v>166</v>
      </c>
      <c r="G47" s="31" t="s">
        <v>167</v>
      </c>
      <c r="H47" s="32" t="s">
        <v>371</v>
      </c>
      <c r="I47" s="32" t="s">
        <v>372</v>
      </c>
      <c r="J47" s="31">
        <f t="shared" si="1"/>
        <v>971</v>
      </c>
      <c r="K47" s="31">
        <f t="shared" si="2"/>
        <v>971</v>
      </c>
      <c r="L47" s="31">
        <v>971</v>
      </c>
      <c r="M47" s="31"/>
      <c r="N47" s="31"/>
      <c r="O47" s="31"/>
      <c r="P47" s="31"/>
      <c r="Q47" s="31"/>
      <c r="R47" s="31"/>
      <c r="S47" s="31"/>
      <c r="T47" s="31"/>
      <c r="U47" s="31" t="s">
        <v>64</v>
      </c>
      <c r="V47" s="33">
        <v>4098</v>
      </c>
      <c r="W47" s="33" t="s">
        <v>43</v>
      </c>
      <c r="X47" s="33" t="s">
        <v>51</v>
      </c>
      <c r="Y47" s="33" t="s">
        <v>65</v>
      </c>
      <c r="Z47" s="33" t="s">
        <v>43</v>
      </c>
      <c r="AA47" s="32" t="s">
        <v>373</v>
      </c>
      <c r="AB47" s="34" t="s">
        <v>366</v>
      </c>
      <c r="AC47" s="31" t="s">
        <v>255</v>
      </c>
      <c r="AD47" s="3">
        <f>VLOOKUP(D47,'[1]洛浦县 (单位分类表)'!$C:$AD,28,FALSE)</f>
        <v>0</v>
      </c>
    </row>
    <row r="48" s="3" customFormat="1" ht="162.75" spans="1:30">
      <c r="A48" s="30" t="s">
        <v>374</v>
      </c>
      <c r="B48" s="31" t="s">
        <v>375</v>
      </c>
      <c r="C48" s="47" t="s">
        <v>376</v>
      </c>
      <c r="D48" s="31" t="s">
        <v>377</v>
      </c>
      <c r="E48" s="31" t="s">
        <v>37</v>
      </c>
      <c r="F48" s="31" t="s">
        <v>260</v>
      </c>
      <c r="G48" s="31" t="s">
        <v>260</v>
      </c>
      <c r="H48" s="32" t="s">
        <v>378</v>
      </c>
      <c r="I48" s="32" t="s">
        <v>379</v>
      </c>
      <c r="J48" s="31">
        <f t="shared" si="1"/>
        <v>125</v>
      </c>
      <c r="K48" s="31">
        <f t="shared" si="2"/>
        <v>125</v>
      </c>
      <c r="L48" s="31">
        <v>125</v>
      </c>
      <c r="M48" s="31"/>
      <c r="N48" s="31"/>
      <c r="O48" s="31"/>
      <c r="P48" s="31"/>
      <c r="Q48" s="31"/>
      <c r="R48" s="31"/>
      <c r="S48" s="31"/>
      <c r="T48" s="31"/>
      <c r="U48" s="31" t="s">
        <v>93</v>
      </c>
      <c r="V48" s="33">
        <v>3</v>
      </c>
      <c r="W48" s="33" t="s">
        <v>43</v>
      </c>
      <c r="X48" s="33" t="s">
        <v>51</v>
      </c>
      <c r="Y48" s="33" t="s">
        <v>65</v>
      </c>
      <c r="Z48" s="33" t="s">
        <v>43</v>
      </c>
      <c r="AA48" s="32" t="s">
        <v>380</v>
      </c>
      <c r="AB48" s="34" t="s">
        <v>366</v>
      </c>
      <c r="AC48" s="31" t="s">
        <v>264</v>
      </c>
      <c r="AD48" s="3">
        <f>VLOOKUP(D48,'[1]洛浦县 (单位分类表)'!$C:$AD,28,FALSE)</f>
        <v>0</v>
      </c>
    </row>
    <row r="49" s="3" customFormat="1" ht="162.75" spans="1:30">
      <c r="A49" s="30" t="s">
        <v>381</v>
      </c>
      <c r="B49" s="31" t="s">
        <v>382</v>
      </c>
      <c r="C49" s="47" t="s">
        <v>383</v>
      </c>
      <c r="D49" s="31" t="s">
        <v>384</v>
      </c>
      <c r="E49" s="31" t="s">
        <v>147</v>
      </c>
      <c r="F49" s="31" t="s">
        <v>312</v>
      </c>
      <c r="G49" s="31" t="s">
        <v>313</v>
      </c>
      <c r="H49" s="32" t="s">
        <v>385</v>
      </c>
      <c r="I49" s="32" t="s">
        <v>386</v>
      </c>
      <c r="J49" s="31">
        <f t="shared" si="1"/>
        <v>800</v>
      </c>
      <c r="K49" s="31">
        <f t="shared" si="2"/>
        <v>800</v>
      </c>
      <c r="L49" s="31"/>
      <c r="M49" s="31">
        <v>800</v>
      </c>
      <c r="N49" s="31"/>
      <c r="O49" s="31"/>
      <c r="P49" s="31"/>
      <c r="Q49" s="31"/>
      <c r="R49" s="31"/>
      <c r="S49" s="31"/>
      <c r="T49" s="31"/>
      <c r="U49" s="31" t="s">
        <v>42</v>
      </c>
      <c r="V49" s="33">
        <v>7576</v>
      </c>
      <c r="W49" s="33" t="s">
        <v>43</v>
      </c>
      <c r="X49" s="33"/>
      <c r="Y49" s="33" t="s">
        <v>65</v>
      </c>
      <c r="Z49" s="33" t="s">
        <v>43</v>
      </c>
      <c r="AA49" s="32" t="s">
        <v>387</v>
      </c>
      <c r="AB49" s="34" t="s">
        <v>221</v>
      </c>
      <c r="AC49" s="31" t="s">
        <v>317</v>
      </c>
      <c r="AD49" s="3">
        <f>VLOOKUP(D49,'[1]洛浦县 (单位分类表)'!$C:$AD,28,FALSE)</f>
        <v>0</v>
      </c>
    </row>
    <row r="50" s="3" customFormat="1" ht="139.5" spans="1:30">
      <c r="A50" s="30" t="s">
        <v>388</v>
      </c>
      <c r="B50" s="31" t="s">
        <v>389</v>
      </c>
      <c r="C50" s="47" t="s">
        <v>390</v>
      </c>
      <c r="D50" s="31" t="s">
        <v>391</v>
      </c>
      <c r="E50" s="31" t="s">
        <v>37</v>
      </c>
      <c r="F50" s="31" t="s">
        <v>392</v>
      </c>
      <c r="G50" s="31" t="s">
        <v>167</v>
      </c>
      <c r="H50" s="32" t="s">
        <v>393</v>
      </c>
      <c r="I50" s="32" t="s">
        <v>394</v>
      </c>
      <c r="J50" s="31">
        <f t="shared" si="1"/>
        <v>175</v>
      </c>
      <c r="K50" s="31">
        <f t="shared" si="2"/>
        <v>175</v>
      </c>
      <c r="L50" s="31">
        <v>175</v>
      </c>
      <c r="M50" s="31"/>
      <c r="N50" s="31"/>
      <c r="O50" s="31"/>
      <c r="P50" s="31"/>
      <c r="Q50" s="31"/>
      <c r="R50" s="31"/>
      <c r="S50" s="31"/>
      <c r="T50" s="31"/>
      <c r="U50" s="31" t="s">
        <v>64</v>
      </c>
      <c r="V50" s="33">
        <v>500</v>
      </c>
      <c r="W50" s="33" t="s">
        <v>43</v>
      </c>
      <c r="X50" s="33" t="s">
        <v>51</v>
      </c>
      <c r="Y50" s="33" t="s">
        <v>65</v>
      </c>
      <c r="Z50" s="33" t="s">
        <v>43</v>
      </c>
      <c r="AA50" s="32" t="s">
        <v>395</v>
      </c>
      <c r="AB50" s="34" t="s">
        <v>221</v>
      </c>
      <c r="AC50" s="31" t="s">
        <v>255</v>
      </c>
      <c r="AD50" s="3">
        <f>VLOOKUP(D50,'[1]洛浦县 (单位分类表)'!$C:$AD,28,FALSE)</f>
        <v>0</v>
      </c>
    </row>
    <row r="51" s="3" customFormat="1" ht="139.5" spans="1:30">
      <c r="A51" s="30" t="s">
        <v>396</v>
      </c>
      <c r="B51" s="31" t="s">
        <v>397</v>
      </c>
      <c r="C51" s="47" t="s">
        <v>398</v>
      </c>
      <c r="D51" s="31" t="s">
        <v>399</v>
      </c>
      <c r="E51" s="31" t="s">
        <v>37</v>
      </c>
      <c r="F51" s="31" t="s">
        <v>392</v>
      </c>
      <c r="G51" s="31" t="s">
        <v>167</v>
      </c>
      <c r="H51" s="32" t="s">
        <v>400</v>
      </c>
      <c r="I51" s="32" t="s">
        <v>401</v>
      </c>
      <c r="J51" s="31">
        <f t="shared" si="1"/>
        <v>460</v>
      </c>
      <c r="K51" s="31">
        <f t="shared" si="2"/>
        <v>460</v>
      </c>
      <c r="L51" s="31">
        <v>460</v>
      </c>
      <c r="M51" s="31"/>
      <c r="N51" s="31"/>
      <c r="O51" s="31"/>
      <c r="P51" s="31"/>
      <c r="Q51" s="31"/>
      <c r="R51" s="31"/>
      <c r="S51" s="31"/>
      <c r="T51" s="31"/>
      <c r="U51" s="31" t="s">
        <v>64</v>
      </c>
      <c r="V51" s="33">
        <v>7915</v>
      </c>
      <c r="W51" s="33" t="s">
        <v>43</v>
      </c>
      <c r="X51" s="33" t="s">
        <v>51</v>
      </c>
      <c r="Y51" s="33" t="s">
        <v>65</v>
      </c>
      <c r="Z51" s="33" t="s">
        <v>43</v>
      </c>
      <c r="AA51" s="32" t="s">
        <v>402</v>
      </c>
      <c r="AB51" s="34" t="s">
        <v>221</v>
      </c>
      <c r="AC51" s="31" t="s">
        <v>173</v>
      </c>
      <c r="AD51" s="3">
        <f>VLOOKUP(D51,'[1]洛浦县 (单位分类表)'!$C:$AD,28,FALSE)</f>
        <v>0</v>
      </c>
    </row>
    <row r="52" s="3" customFormat="1" ht="116.25" spans="1:30">
      <c r="A52" s="30" t="s">
        <v>403</v>
      </c>
      <c r="B52" s="31" t="s">
        <v>404</v>
      </c>
      <c r="C52" s="47" t="s">
        <v>405</v>
      </c>
      <c r="D52" s="31" t="s">
        <v>406</v>
      </c>
      <c r="E52" s="31" t="s">
        <v>37</v>
      </c>
      <c r="F52" s="31" t="s">
        <v>407</v>
      </c>
      <c r="G52" s="31" t="s">
        <v>408</v>
      </c>
      <c r="H52" s="32" t="s">
        <v>409</v>
      </c>
      <c r="I52" s="32" t="s">
        <v>410</v>
      </c>
      <c r="J52" s="31">
        <f t="shared" si="1"/>
        <v>150</v>
      </c>
      <c r="K52" s="31">
        <f t="shared" si="2"/>
        <v>150</v>
      </c>
      <c r="L52" s="31">
        <v>150</v>
      </c>
      <c r="M52" s="31"/>
      <c r="N52" s="31"/>
      <c r="O52" s="31"/>
      <c r="P52" s="31"/>
      <c r="Q52" s="31"/>
      <c r="R52" s="31"/>
      <c r="S52" s="31"/>
      <c r="T52" s="31"/>
      <c r="U52" s="31" t="s">
        <v>306</v>
      </c>
      <c r="V52" s="33">
        <v>50</v>
      </c>
      <c r="W52" s="33" t="s">
        <v>43</v>
      </c>
      <c r="X52" s="33" t="s">
        <v>51</v>
      </c>
      <c r="Y52" s="33" t="s">
        <v>65</v>
      </c>
      <c r="Z52" s="33" t="s">
        <v>43</v>
      </c>
      <c r="AA52" s="32" t="s">
        <v>411</v>
      </c>
      <c r="AB52" s="34" t="s">
        <v>221</v>
      </c>
      <c r="AC52" s="31" t="s">
        <v>412</v>
      </c>
      <c r="AD52" s="3">
        <f>VLOOKUP(D52,'[1]洛浦县 (单位分类表)'!$C:$AD,28,FALSE)</f>
        <v>0</v>
      </c>
    </row>
    <row r="53" s="3" customFormat="1" ht="116.25" spans="1:30">
      <c r="A53" s="30" t="s">
        <v>413</v>
      </c>
      <c r="B53" s="31" t="s">
        <v>414</v>
      </c>
      <c r="C53" s="47" t="s">
        <v>415</v>
      </c>
      <c r="D53" s="31" t="s">
        <v>416</v>
      </c>
      <c r="E53" s="31" t="s">
        <v>37</v>
      </c>
      <c r="F53" s="31" t="s">
        <v>407</v>
      </c>
      <c r="G53" s="31" t="s">
        <v>408</v>
      </c>
      <c r="H53" s="32" t="s">
        <v>409</v>
      </c>
      <c r="I53" s="32" t="s">
        <v>417</v>
      </c>
      <c r="J53" s="31">
        <f t="shared" si="1"/>
        <v>200</v>
      </c>
      <c r="K53" s="31">
        <f t="shared" si="2"/>
        <v>200</v>
      </c>
      <c r="L53" s="31">
        <v>200</v>
      </c>
      <c r="M53" s="31"/>
      <c r="N53" s="31"/>
      <c r="O53" s="31"/>
      <c r="P53" s="31"/>
      <c r="Q53" s="31"/>
      <c r="R53" s="31"/>
      <c r="S53" s="31"/>
      <c r="T53" s="31"/>
      <c r="U53" s="31" t="s">
        <v>306</v>
      </c>
      <c r="V53" s="33">
        <v>50</v>
      </c>
      <c r="W53" s="33" t="s">
        <v>43</v>
      </c>
      <c r="X53" s="33" t="s">
        <v>51</v>
      </c>
      <c r="Y53" s="33" t="s">
        <v>65</v>
      </c>
      <c r="Z53" s="33" t="s">
        <v>43</v>
      </c>
      <c r="AA53" s="32" t="s">
        <v>418</v>
      </c>
      <c r="AB53" s="34" t="s">
        <v>221</v>
      </c>
      <c r="AC53" s="31" t="s">
        <v>412</v>
      </c>
      <c r="AD53" s="3">
        <f>VLOOKUP(D53,'[1]洛浦县 (单位分类表)'!$C:$AD,28,FALSE)</f>
        <v>0</v>
      </c>
    </row>
    <row r="54" s="3" customFormat="1" ht="139.5" spans="1:30">
      <c r="A54" s="30" t="s">
        <v>419</v>
      </c>
      <c r="B54" s="31" t="s">
        <v>420</v>
      </c>
      <c r="C54" s="47" t="s">
        <v>421</v>
      </c>
      <c r="D54" s="33" t="s">
        <v>422</v>
      </c>
      <c r="E54" s="31" t="s">
        <v>37</v>
      </c>
      <c r="F54" s="31" t="s">
        <v>392</v>
      </c>
      <c r="G54" s="31" t="s">
        <v>423</v>
      </c>
      <c r="H54" s="32" t="s">
        <v>409</v>
      </c>
      <c r="I54" s="32" t="s">
        <v>424</v>
      </c>
      <c r="J54" s="31">
        <f t="shared" si="1"/>
        <v>715.61</v>
      </c>
      <c r="K54" s="31">
        <f t="shared" si="2"/>
        <v>715.61</v>
      </c>
      <c r="L54" s="31"/>
      <c r="M54" s="31"/>
      <c r="N54" s="33">
        <v>715.61</v>
      </c>
      <c r="O54" s="31"/>
      <c r="P54" s="31"/>
      <c r="Q54" s="31"/>
      <c r="R54" s="31"/>
      <c r="S54" s="31"/>
      <c r="T54" s="31"/>
      <c r="U54" s="31" t="s">
        <v>42</v>
      </c>
      <c r="V54" s="33">
        <v>2000</v>
      </c>
      <c r="W54" s="33" t="s">
        <v>43</v>
      </c>
      <c r="X54" s="33" t="s">
        <v>51</v>
      </c>
      <c r="Y54" s="33" t="s">
        <v>65</v>
      </c>
      <c r="Z54" s="33" t="s">
        <v>65</v>
      </c>
      <c r="AA54" s="32" t="s">
        <v>425</v>
      </c>
      <c r="AB54" s="34" t="s">
        <v>221</v>
      </c>
      <c r="AC54" s="31" t="s">
        <v>173</v>
      </c>
      <c r="AD54" s="3">
        <f>VLOOKUP(D54,'[1]洛浦县 (单位分类表)'!$C:$AD,28,FALSE)</f>
        <v>0</v>
      </c>
    </row>
    <row r="55" s="3" customFormat="1" ht="139.5" spans="1:30">
      <c r="A55" s="30" t="s">
        <v>426</v>
      </c>
      <c r="B55" s="31" t="s">
        <v>427</v>
      </c>
      <c r="C55" s="47" t="s">
        <v>428</v>
      </c>
      <c r="D55" s="31" t="s">
        <v>429</v>
      </c>
      <c r="E55" s="31" t="s">
        <v>37</v>
      </c>
      <c r="F55" s="31" t="s">
        <v>392</v>
      </c>
      <c r="G55" s="31" t="s">
        <v>423</v>
      </c>
      <c r="H55" s="32" t="s">
        <v>409</v>
      </c>
      <c r="I55" s="32" t="s">
        <v>424</v>
      </c>
      <c r="J55" s="31">
        <f t="shared" si="1"/>
        <v>778.16</v>
      </c>
      <c r="K55" s="31">
        <f t="shared" si="2"/>
        <v>778.16</v>
      </c>
      <c r="L55" s="31"/>
      <c r="M55" s="31"/>
      <c r="N55" s="33">
        <v>778.16</v>
      </c>
      <c r="O55" s="31"/>
      <c r="P55" s="31"/>
      <c r="Q55" s="31"/>
      <c r="R55" s="31"/>
      <c r="S55" s="31"/>
      <c r="T55" s="31"/>
      <c r="U55" s="31" t="s">
        <v>42</v>
      </c>
      <c r="V55" s="33">
        <v>320</v>
      </c>
      <c r="W55" s="33" t="s">
        <v>43</v>
      </c>
      <c r="X55" s="33" t="s">
        <v>51</v>
      </c>
      <c r="Y55" s="33" t="s">
        <v>65</v>
      </c>
      <c r="Z55" s="33" t="s">
        <v>65</v>
      </c>
      <c r="AA55" s="32" t="s">
        <v>425</v>
      </c>
      <c r="AB55" s="34" t="s">
        <v>221</v>
      </c>
      <c r="AC55" s="31" t="s">
        <v>173</v>
      </c>
      <c r="AD55" s="3">
        <f>VLOOKUP(D55,'[1]洛浦县 (单位分类表)'!$C:$AD,28,FALSE)</f>
        <v>0</v>
      </c>
    </row>
    <row r="56" s="3" customFormat="1" ht="139.5" spans="1:30">
      <c r="A56" s="30" t="s">
        <v>430</v>
      </c>
      <c r="B56" s="31" t="s">
        <v>431</v>
      </c>
      <c r="C56" s="47" t="s">
        <v>432</v>
      </c>
      <c r="D56" s="31" t="s">
        <v>433</v>
      </c>
      <c r="E56" s="31" t="s">
        <v>37</v>
      </c>
      <c r="F56" s="31" t="s">
        <v>392</v>
      </c>
      <c r="G56" s="31" t="s">
        <v>423</v>
      </c>
      <c r="H56" s="32" t="s">
        <v>409</v>
      </c>
      <c r="I56" s="32" t="s">
        <v>434</v>
      </c>
      <c r="J56" s="31">
        <f t="shared" si="1"/>
        <v>448</v>
      </c>
      <c r="K56" s="31">
        <f t="shared" si="2"/>
        <v>448</v>
      </c>
      <c r="L56" s="31"/>
      <c r="M56" s="31"/>
      <c r="N56" s="33">
        <v>448</v>
      </c>
      <c r="O56" s="31"/>
      <c r="P56" s="31"/>
      <c r="Q56" s="31"/>
      <c r="R56" s="31"/>
      <c r="S56" s="31"/>
      <c r="T56" s="31"/>
      <c r="U56" s="31" t="s">
        <v>42</v>
      </c>
      <c r="V56" s="33">
        <v>209</v>
      </c>
      <c r="W56" s="33" t="s">
        <v>43</v>
      </c>
      <c r="X56" s="33" t="s">
        <v>51</v>
      </c>
      <c r="Y56" s="33" t="s">
        <v>65</v>
      </c>
      <c r="Z56" s="33" t="s">
        <v>65</v>
      </c>
      <c r="AA56" s="32" t="s">
        <v>435</v>
      </c>
      <c r="AB56" s="34" t="s">
        <v>221</v>
      </c>
      <c r="AC56" s="31" t="s">
        <v>173</v>
      </c>
      <c r="AD56" s="3">
        <f>VLOOKUP(D56,'[1]洛浦县 (单位分类表)'!$C:$AD,28,FALSE)</f>
        <v>0</v>
      </c>
    </row>
    <row r="57" s="3" customFormat="1" ht="139.5" spans="1:30">
      <c r="A57" s="30" t="s">
        <v>436</v>
      </c>
      <c r="B57" s="31" t="s">
        <v>437</v>
      </c>
      <c r="C57" s="47" t="s">
        <v>438</v>
      </c>
      <c r="D57" s="31" t="s">
        <v>439</v>
      </c>
      <c r="E57" s="31" t="s">
        <v>37</v>
      </c>
      <c r="F57" s="31" t="s">
        <v>392</v>
      </c>
      <c r="G57" s="31" t="s">
        <v>423</v>
      </c>
      <c r="H57" s="32" t="s">
        <v>409</v>
      </c>
      <c r="I57" s="32" t="s">
        <v>424</v>
      </c>
      <c r="J57" s="31">
        <f t="shared" si="1"/>
        <v>722</v>
      </c>
      <c r="K57" s="31">
        <f t="shared" si="2"/>
        <v>722</v>
      </c>
      <c r="L57" s="31"/>
      <c r="M57" s="31"/>
      <c r="N57" s="33">
        <v>722</v>
      </c>
      <c r="O57" s="31"/>
      <c r="P57" s="31"/>
      <c r="Q57" s="31"/>
      <c r="R57" s="31"/>
      <c r="S57" s="31"/>
      <c r="T57" s="31"/>
      <c r="U57" s="31" t="s">
        <v>42</v>
      </c>
      <c r="V57" s="33">
        <v>320</v>
      </c>
      <c r="W57" s="33" t="s">
        <v>43</v>
      </c>
      <c r="X57" s="33" t="s">
        <v>51</v>
      </c>
      <c r="Y57" s="33" t="s">
        <v>65</v>
      </c>
      <c r="Z57" s="33" t="s">
        <v>65</v>
      </c>
      <c r="AA57" s="32" t="s">
        <v>425</v>
      </c>
      <c r="AB57" s="34" t="s">
        <v>221</v>
      </c>
      <c r="AC57" s="31" t="s">
        <v>173</v>
      </c>
      <c r="AD57" s="3">
        <f>VLOOKUP(D57,'[1]洛浦县 (单位分类表)'!$C:$AD,28,FALSE)</f>
        <v>0</v>
      </c>
    </row>
    <row r="58" s="3" customFormat="1" ht="139.5" spans="1:30">
      <c r="A58" s="30" t="s">
        <v>440</v>
      </c>
      <c r="B58" s="31" t="s">
        <v>441</v>
      </c>
      <c r="C58" s="47" t="s">
        <v>442</v>
      </c>
      <c r="D58" s="31" t="s">
        <v>443</v>
      </c>
      <c r="E58" s="31" t="s">
        <v>37</v>
      </c>
      <c r="F58" s="31" t="s">
        <v>392</v>
      </c>
      <c r="G58" s="31" t="s">
        <v>423</v>
      </c>
      <c r="H58" s="32" t="s">
        <v>409</v>
      </c>
      <c r="I58" s="32" t="s">
        <v>444</v>
      </c>
      <c r="J58" s="31">
        <f t="shared" si="1"/>
        <v>725</v>
      </c>
      <c r="K58" s="31">
        <f t="shared" si="2"/>
        <v>725</v>
      </c>
      <c r="L58" s="31"/>
      <c r="M58" s="31"/>
      <c r="N58" s="33">
        <v>725</v>
      </c>
      <c r="O58" s="31"/>
      <c r="P58" s="31"/>
      <c r="Q58" s="31"/>
      <c r="R58" s="31"/>
      <c r="S58" s="31"/>
      <c r="T58" s="31"/>
      <c r="U58" s="31" t="s">
        <v>42</v>
      </c>
      <c r="V58" s="33">
        <v>320</v>
      </c>
      <c r="W58" s="33" t="s">
        <v>43</v>
      </c>
      <c r="X58" s="33" t="s">
        <v>51</v>
      </c>
      <c r="Y58" s="33" t="s">
        <v>65</v>
      </c>
      <c r="Z58" s="33" t="s">
        <v>65</v>
      </c>
      <c r="AA58" s="32" t="s">
        <v>445</v>
      </c>
      <c r="AB58" s="34" t="s">
        <v>221</v>
      </c>
      <c r="AC58" s="31" t="s">
        <v>173</v>
      </c>
      <c r="AD58" s="3">
        <f>VLOOKUP(D58,'[1]洛浦县 (单位分类表)'!$C:$AD,28,FALSE)</f>
        <v>0</v>
      </c>
    </row>
    <row r="59" s="3" customFormat="1" ht="139.5" spans="1:30">
      <c r="A59" s="30" t="s">
        <v>446</v>
      </c>
      <c r="B59" s="31" t="s">
        <v>447</v>
      </c>
      <c r="C59" s="48" t="s">
        <v>448</v>
      </c>
      <c r="D59" s="31" t="s">
        <v>449</v>
      </c>
      <c r="E59" s="31" t="s">
        <v>37</v>
      </c>
      <c r="F59" s="31" t="s">
        <v>392</v>
      </c>
      <c r="G59" s="31" t="s">
        <v>423</v>
      </c>
      <c r="H59" s="32" t="s">
        <v>409</v>
      </c>
      <c r="I59" s="32" t="s">
        <v>424</v>
      </c>
      <c r="J59" s="31">
        <f t="shared" si="1"/>
        <v>722</v>
      </c>
      <c r="K59" s="31">
        <f t="shared" si="2"/>
        <v>722</v>
      </c>
      <c r="L59" s="31"/>
      <c r="M59" s="31"/>
      <c r="N59" s="33">
        <v>722</v>
      </c>
      <c r="O59" s="31"/>
      <c r="P59" s="31"/>
      <c r="Q59" s="31"/>
      <c r="R59" s="31"/>
      <c r="S59" s="31"/>
      <c r="T59" s="31"/>
      <c r="U59" s="31" t="s">
        <v>42</v>
      </c>
      <c r="V59" s="33">
        <v>320</v>
      </c>
      <c r="W59" s="33" t="s">
        <v>43</v>
      </c>
      <c r="X59" s="33" t="s">
        <v>51</v>
      </c>
      <c r="Y59" s="33" t="s">
        <v>65</v>
      </c>
      <c r="Z59" s="33" t="s">
        <v>65</v>
      </c>
      <c r="AA59" s="32" t="s">
        <v>425</v>
      </c>
      <c r="AB59" s="34" t="s">
        <v>221</v>
      </c>
      <c r="AC59" s="31" t="s">
        <v>173</v>
      </c>
      <c r="AD59" s="3">
        <f>VLOOKUP(D59,'[1]洛浦县 (单位分类表)'!$C:$AD,28,FALSE)</f>
        <v>0</v>
      </c>
    </row>
    <row r="60" s="3" customFormat="1" ht="139.5" spans="1:30">
      <c r="A60" s="30" t="s">
        <v>450</v>
      </c>
      <c r="B60" s="31" t="s">
        <v>451</v>
      </c>
      <c r="C60" s="47" t="s">
        <v>452</v>
      </c>
      <c r="D60" s="31" t="s">
        <v>453</v>
      </c>
      <c r="E60" s="31" t="s">
        <v>37</v>
      </c>
      <c r="F60" s="31" t="s">
        <v>392</v>
      </c>
      <c r="G60" s="31" t="s">
        <v>423</v>
      </c>
      <c r="H60" s="32" t="s">
        <v>409</v>
      </c>
      <c r="I60" s="32" t="s">
        <v>454</v>
      </c>
      <c r="J60" s="31">
        <f t="shared" si="1"/>
        <v>734</v>
      </c>
      <c r="K60" s="31">
        <f t="shared" si="2"/>
        <v>734</v>
      </c>
      <c r="L60" s="31"/>
      <c r="M60" s="31"/>
      <c r="N60" s="33">
        <v>734</v>
      </c>
      <c r="O60" s="31"/>
      <c r="P60" s="31"/>
      <c r="Q60" s="31"/>
      <c r="R60" s="31"/>
      <c r="S60" s="31"/>
      <c r="T60" s="31"/>
      <c r="U60" s="31" t="s">
        <v>42</v>
      </c>
      <c r="V60" s="33">
        <v>320</v>
      </c>
      <c r="W60" s="33" t="s">
        <v>43</v>
      </c>
      <c r="X60" s="33" t="s">
        <v>51</v>
      </c>
      <c r="Y60" s="33" t="s">
        <v>65</v>
      </c>
      <c r="Z60" s="33" t="s">
        <v>65</v>
      </c>
      <c r="AA60" s="32" t="s">
        <v>455</v>
      </c>
      <c r="AB60" s="34" t="s">
        <v>221</v>
      </c>
      <c r="AC60" s="31" t="s">
        <v>173</v>
      </c>
      <c r="AD60" s="3">
        <f>VLOOKUP(D60,'[1]洛浦县 (单位分类表)'!$C:$AD,28,FALSE)</f>
        <v>0</v>
      </c>
    </row>
    <row r="61" s="3" customFormat="1" ht="409" customHeight="1" spans="1:30">
      <c r="A61" s="30" t="s">
        <v>456</v>
      </c>
      <c r="B61" s="31" t="s">
        <v>457</v>
      </c>
      <c r="C61" s="47" t="s">
        <v>458</v>
      </c>
      <c r="D61" s="31" t="s">
        <v>459</v>
      </c>
      <c r="E61" s="31" t="s">
        <v>147</v>
      </c>
      <c r="F61" s="31" t="s">
        <v>460</v>
      </c>
      <c r="G61" s="31" t="s">
        <v>313</v>
      </c>
      <c r="H61" s="32" t="s">
        <v>461</v>
      </c>
      <c r="I61" s="32" t="s">
        <v>462</v>
      </c>
      <c r="J61" s="31">
        <f t="shared" si="1"/>
        <v>1600</v>
      </c>
      <c r="K61" s="31">
        <f t="shared" si="2"/>
        <v>1600</v>
      </c>
      <c r="L61" s="31"/>
      <c r="M61" s="31">
        <v>1600</v>
      </c>
      <c r="N61" s="31"/>
      <c r="O61" s="31"/>
      <c r="P61" s="31"/>
      <c r="Q61" s="31"/>
      <c r="R61" s="31"/>
      <c r="S61" s="31"/>
      <c r="T61" s="31"/>
      <c r="U61" s="31" t="s">
        <v>42</v>
      </c>
      <c r="V61" s="33">
        <v>2234</v>
      </c>
      <c r="W61" s="33" t="s">
        <v>43</v>
      </c>
      <c r="X61" s="33"/>
      <c r="Y61" s="33" t="s">
        <v>65</v>
      </c>
      <c r="Z61" s="33" t="s">
        <v>43</v>
      </c>
      <c r="AA61" s="39" t="s">
        <v>463</v>
      </c>
      <c r="AB61" s="34" t="s">
        <v>464</v>
      </c>
      <c r="AC61" s="31" t="s">
        <v>317</v>
      </c>
      <c r="AD61" s="3">
        <f>VLOOKUP(D61,'[1]洛浦县 (单位分类表)'!$C:$AD,28,FALSE)</f>
        <v>0</v>
      </c>
    </row>
    <row r="62" s="3" customFormat="1" ht="302.25" spans="1:30">
      <c r="A62" s="30" t="s">
        <v>465</v>
      </c>
      <c r="B62" s="31" t="s">
        <v>466</v>
      </c>
      <c r="C62" s="47" t="s">
        <v>467</v>
      </c>
      <c r="D62" s="31" t="s">
        <v>468</v>
      </c>
      <c r="E62" s="31" t="s">
        <v>147</v>
      </c>
      <c r="F62" s="31" t="s">
        <v>460</v>
      </c>
      <c r="G62" s="31" t="s">
        <v>313</v>
      </c>
      <c r="H62" s="32" t="s">
        <v>469</v>
      </c>
      <c r="I62" s="32" t="s">
        <v>470</v>
      </c>
      <c r="J62" s="31">
        <f t="shared" si="1"/>
        <v>1021</v>
      </c>
      <c r="K62" s="31">
        <f t="shared" si="2"/>
        <v>1021</v>
      </c>
      <c r="L62" s="31"/>
      <c r="M62" s="31">
        <v>1021</v>
      </c>
      <c r="N62" s="31"/>
      <c r="O62" s="31"/>
      <c r="P62" s="31"/>
      <c r="Q62" s="31"/>
      <c r="R62" s="31"/>
      <c r="S62" s="31"/>
      <c r="T62" s="31"/>
      <c r="U62" s="31" t="s">
        <v>42</v>
      </c>
      <c r="V62" s="33">
        <v>1308</v>
      </c>
      <c r="W62" s="33" t="s">
        <v>43</v>
      </c>
      <c r="X62" s="33"/>
      <c r="Y62" s="33" t="s">
        <v>65</v>
      </c>
      <c r="Z62" s="33" t="s">
        <v>43</v>
      </c>
      <c r="AA62" s="32" t="s">
        <v>471</v>
      </c>
      <c r="AB62" s="34" t="s">
        <v>464</v>
      </c>
      <c r="AC62" s="31" t="s">
        <v>317</v>
      </c>
      <c r="AD62" s="3">
        <f>VLOOKUP(D62,'[1]洛浦县 (单位分类表)'!$C:$AD,28,FALSE)</f>
        <v>0</v>
      </c>
    </row>
    <row r="63" s="3" customFormat="1" ht="255.75" spans="1:30">
      <c r="A63" s="30" t="s">
        <v>472</v>
      </c>
      <c r="B63" s="31" t="s">
        <v>473</v>
      </c>
      <c r="C63" s="47" t="s">
        <v>474</v>
      </c>
      <c r="D63" s="31" t="s">
        <v>475</v>
      </c>
      <c r="E63" s="31" t="s">
        <v>37</v>
      </c>
      <c r="F63" s="31" t="s">
        <v>476</v>
      </c>
      <c r="G63" s="31" t="s">
        <v>477</v>
      </c>
      <c r="H63" s="32" t="s">
        <v>478</v>
      </c>
      <c r="I63" s="32" t="s">
        <v>479</v>
      </c>
      <c r="J63" s="31">
        <f t="shared" si="1"/>
        <v>250</v>
      </c>
      <c r="K63" s="31">
        <f t="shared" si="2"/>
        <v>250</v>
      </c>
      <c r="L63" s="31">
        <v>250</v>
      </c>
      <c r="M63" s="31"/>
      <c r="N63" s="31"/>
      <c r="O63" s="31"/>
      <c r="P63" s="31"/>
      <c r="Q63" s="31"/>
      <c r="R63" s="31"/>
      <c r="S63" s="31"/>
      <c r="T63" s="31"/>
      <c r="U63" s="31" t="s">
        <v>64</v>
      </c>
      <c r="V63" s="33">
        <v>3424</v>
      </c>
      <c r="W63" s="33" t="s">
        <v>43</v>
      </c>
      <c r="X63" s="33" t="s">
        <v>51</v>
      </c>
      <c r="Y63" s="33" t="s">
        <v>65</v>
      </c>
      <c r="Z63" s="33" t="s">
        <v>43</v>
      </c>
      <c r="AA63" s="32" t="s">
        <v>480</v>
      </c>
      <c r="AB63" s="34" t="s">
        <v>464</v>
      </c>
      <c r="AC63" s="31" t="s">
        <v>255</v>
      </c>
      <c r="AD63" s="3">
        <f>VLOOKUP(D63,'[1]洛浦县 (单位分类表)'!$C:$AD,28,FALSE)</f>
        <v>0</v>
      </c>
    </row>
    <row r="64" s="3" customFormat="1" ht="255.75" spans="1:30">
      <c r="A64" s="30" t="s">
        <v>481</v>
      </c>
      <c r="B64" s="31" t="s">
        <v>482</v>
      </c>
      <c r="C64" s="47" t="s">
        <v>483</v>
      </c>
      <c r="D64" s="31" t="s">
        <v>484</v>
      </c>
      <c r="E64" s="31" t="s">
        <v>37</v>
      </c>
      <c r="F64" s="31" t="s">
        <v>476</v>
      </c>
      <c r="G64" s="31" t="s">
        <v>477</v>
      </c>
      <c r="H64" s="32" t="s">
        <v>485</v>
      </c>
      <c r="I64" s="32" t="s">
        <v>486</v>
      </c>
      <c r="J64" s="31">
        <f t="shared" si="1"/>
        <v>800</v>
      </c>
      <c r="K64" s="31">
        <f t="shared" si="2"/>
        <v>800</v>
      </c>
      <c r="L64" s="31">
        <v>800</v>
      </c>
      <c r="M64" s="31"/>
      <c r="N64" s="31"/>
      <c r="O64" s="31"/>
      <c r="P64" s="31"/>
      <c r="Q64" s="31"/>
      <c r="R64" s="31"/>
      <c r="S64" s="31"/>
      <c r="T64" s="31"/>
      <c r="U64" s="31" t="s">
        <v>64</v>
      </c>
      <c r="V64" s="33">
        <v>1168</v>
      </c>
      <c r="W64" s="33" t="s">
        <v>43</v>
      </c>
      <c r="X64" s="33" t="s">
        <v>51</v>
      </c>
      <c r="Y64" s="33" t="s">
        <v>65</v>
      </c>
      <c r="Z64" s="33" t="s">
        <v>43</v>
      </c>
      <c r="AA64" s="32" t="s">
        <v>487</v>
      </c>
      <c r="AB64" s="34" t="s">
        <v>464</v>
      </c>
      <c r="AC64" s="31" t="s">
        <v>255</v>
      </c>
      <c r="AD64" s="3">
        <f>VLOOKUP(D64,'[1]洛浦县 (单位分类表)'!$C:$AD,28,FALSE)</f>
        <v>0</v>
      </c>
    </row>
    <row r="65" s="3" customFormat="1" ht="232.5" spans="1:30">
      <c r="A65" s="30" t="s">
        <v>488</v>
      </c>
      <c r="B65" s="31" t="s">
        <v>489</v>
      </c>
      <c r="C65" s="47" t="s">
        <v>490</v>
      </c>
      <c r="D65" s="31" t="s">
        <v>491</v>
      </c>
      <c r="E65" s="31" t="s">
        <v>37</v>
      </c>
      <c r="F65" s="31" t="s">
        <v>476</v>
      </c>
      <c r="G65" s="31" t="s">
        <v>477</v>
      </c>
      <c r="H65" s="32" t="s">
        <v>492</v>
      </c>
      <c r="I65" s="32" t="s">
        <v>493</v>
      </c>
      <c r="J65" s="31">
        <f t="shared" si="1"/>
        <v>800</v>
      </c>
      <c r="K65" s="31">
        <f t="shared" si="2"/>
        <v>800</v>
      </c>
      <c r="L65" s="31">
        <v>800</v>
      </c>
      <c r="M65" s="31"/>
      <c r="N65" s="31"/>
      <c r="O65" s="31"/>
      <c r="P65" s="31"/>
      <c r="Q65" s="31"/>
      <c r="R65" s="31"/>
      <c r="S65" s="31"/>
      <c r="T65" s="31"/>
      <c r="U65" s="31" t="s">
        <v>64</v>
      </c>
      <c r="V65" s="33">
        <v>7948</v>
      </c>
      <c r="W65" s="33" t="s">
        <v>43</v>
      </c>
      <c r="X65" s="33" t="s">
        <v>51</v>
      </c>
      <c r="Y65" s="33" t="s">
        <v>65</v>
      </c>
      <c r="Z65" s="33" t="s">
        <v>43</v>
      </c>
      <c r="AA65" s="32" t="s">
        <v>494</v>
      </c>
      <c r="AB65" s="34" t="s">
        <v>464</v>
      </c>
      <c r="AC65" s="31" t="s">
        <v>255</v>
      </c>
      <c r="AD65" s="3">
        <f>VLOOKUP(D65,'[1]洛浦县 (单位分类表)'!$C:$AD,28,FALSE)</f>
        <v>0</v>
      </c>
    </row>
    <row r="66" s="3" customFormat="1" ht="232.5" spans="1:30">
      <c r="A66" s="30" t="s">
        <v>495</v>
      </c>
      <c r="B66" s="31" t="s">
        <v>496</v>
      </c>
      <c r="C66" s="47" t="s">
        <v>497</v>
      </c>
      <c r="D66" s="31" t="s">
        <v>498</v>
      </c>
      <c r="E66" s="31" t="s">
        <v>37</v>
      </c>
      <c r="F66" s="31" t="s">
        <v>476</v>
      </c>
      <c r="G66" s="31" t="s">
        <v>477</v>
      </c>
      <c r="H66" s="32" t="s">
        <v>492</v>
      </c>
      <c r="I66" s="32" t="s">
        <v>499</v>
      </c>
      <c r="J66" s="31">
        <f t="shared" si="1"/>
        <v>800</v>
      </c>
      <c r="K66" s="31">
        <f t="shared" si="2"/>
        <v>800</v>
      </c>
      <c r="L66" s="31">
        <v>800</v>
      </c>
      <c r="M66" s="31"/>
      <c r="N66" s="31"/>
      <c r="O66" s="31"/>
      <c r="P66" s="31"/>
      <c r="Q66" s="31"/>
      <c r="R66" s="31"/>
      <c r="S66" s="31"/>
      <c r="T66" s="31"/>
      <c r="U66" s="31" t="s">
        <v>64</v>
      </c>
      <c r="V66" s="33">
        <v>7366</v>
      </c>
      <c r="W66" s="33" t="s">
        <v>43</v>
      </c>
      <c r="X66" s="33" t="s">
        <v>51</v>
      </c>
      <c r="Y66" s="33" t="s">
        <v>65</v>
      </c>
      <c r="Z66" s="33" t="s">
        <v>43</v>
      </c>
      <c r="AA66" s="32" t="s">
        <v>500</v>
      </c>
      <c r="AB66" s="34" t="s">
        <v>464</v>
      </c>
      <c r="AC66" s="31" t="s">
        <v>255</v>
      </c>
      <c r="AD66" s="3">
        <f>VLOOKUP(D66,'[1]洛浦县 (单位分类表)'!$C:$AD,28,FALSE)</f>
        <v>0</v>
      </c>
    </row>
    <row r="67" s="3" customFormat="1" ht="232.5" spans="1:30">
      <c r="A67" s="30" t="s">
        <v>501</v>
      </c>
      <c r="B67" s="31" t="s">
        <v>502</v>
      </c>
      <c r="C67" s="47" t="s">
        <v>503</v>
      </c>
      <c r="D67" s="31" t="s">
        <v>504</v>
      </c>
      <c r="E67" s="31" t="s">
        <v>37</v>
      </c>
      <c r="F67" s="31" t="s">
        <v>476</v>
      </c>
      <c r="G67" s="31" t="s">
        <v>477</v>
      </c>
      <c r="H67" s="32" t="s">
        <v>505</v>
      </c>
      <c r="I67" s="32" t="s">
        <v>506</v>
      </c>
      <c r="J67" s="31">
        <f t="shared" si="1"/>
        <v>400</v>
      </c>
      <c r="K67" s="31">
        <f t="shared" si="2"/>
        <v>400</v>
      </c>
      <c r="L67" s="31">
        <v>400</v>
      </c>
      <c r="M67" s="31"/>
      <c r="N67" s="31"/>
      <c r="O67" s="31"/>
      <c r="P67" s="31"/>
      <c r="Q67" s="31"/>
      <c r="R67" s="31"/>
      <c r="S67" s="31"/>
      <c r="T67" s="31"/>
      <c r="U67" s="31" t="s">
        <v>64</v>
      </c>
      <c r="V67" s="33">
        <v>3829</v>
      </c>
      <c r="W67" s="33" t="s">
        <v>43</v>
      </c>
      <c r="X67" s="33" t="s">
        <v>51</v>
      </c>
      <c r="Y67" s="33" t="s">
        <v>65</v>
      </c>
      <c r="Z67" s="33" t="s">
        <v>43</v>
      </c>
      <c r="AA67" s="32" t="s">
        <v>507</v>
      </c>
      <c r="AB67" s="34" t="s">
        <v>464</v>
      </c>
      <c r="AC67" s="31" t="s">
        <v>255</v>
      </c>
      <c r="AD67" s="3">
        <f>VLOOKUP(D67,'[1]洛浦县 (单位分类表)'!$C:$AD,28,FALSE)</f>
        <v>0</v>
      </c>
    </row>
    <row r="68" s="3" customFormat="1" ht="232.5" spans="1:30">
      <c r="A68" s="30" t="s">
        <v>508</v>
      </c>
      <c r="B68" s="31" t="s">
        <v>509</v>
      </c>
      <c r="C68" s="47" t="s">
        <v>510</v>
      </c>
      <c r="D68" s="31" t="s">
        <v>511</v>
      </c>
      <c r="E68" s="31" t="s">
        <v>37</v>
      </c>
      <c r="F68" s="31" t="s">
        <v>260</v>
      </c>
      <c r="G68" s="31" t="s">
        <v>260</v>
      </c>
      <c r="H68" s="32" t="s">
        <v>512</v>
      </c>
      <c r="I68" s="32" t="s">
        <v>513</v>
      </c>
      <c r="J68" s="31">
        <f t="shared" si="1"/>
        <v>700</v>
      </c>
      <c r="K68" s="31">
        <f t="shared" si="2"/>
        <v>700</v>
      </c>
      <c r="L68" s="31">
        <v>700</v>
      </c>
      <c r="M68" s="31"/>
      <c r="N68" s="31"/>
      <c r="O68" s="31"/>
      <c r="P68" s="31"/>
      <c r="Q68" s="31"/>
      <c r="R68" s="31"/>
      <c r="S68" s="31"/>
      <c r="T68" s="31"/>
      <c r="U68" s="31" t="s">
        <v>93</v>
      </c>
      <c r="V68" s="33">
        <v>20</v>
      </c>
      <c r="W68" s="33" t="s">
        <v>43</v>
      </c>
      <c r="X68" s="33" t="s">
        <v>51</v>
      </c>
      <c r="Y68" s="33" t="s">
        <v>65</v>
      </c>
      <c r="Z68" s="33" t="s">
        <v>43</v>
      </c>
      <c r="AA68" s="32" t="s">
        <v>514</v>
      </c>
      <c r="AB68" s="34" t="s">
        <v>464</v>
      </c>
      <c r="AC68" s="31" t="s">
        <v>264</v>
      </c>
      <c r="AD68" s="3">
        <f>VLOOKUP(D68,'[1]洛浦县 (单位分类表)'!$C:$AD,28,FALSE)</f>
        <v>0</v>
      </c>
    </row>
    <row r="69" s="3" customFormat="1" ht="186" spans="1:30">
      <c r="A69" s="30" t="s">
        <v>515</v>
      </c>
      <c r="B69" s="31" t="s">
        <v>516</v>
      </c>
      <c r="C69" s="47" t="s">
        <v>517</v>
      </c>
      <c r="D69" s="31" t="s">
        <v>518</v>
      </c>
      <c r="E69" s="31" t="s">
        <v>37</v>
      </c>
      <c r="F69" s="31" t="s">
        <v>476</v>
      </c>
      <c r="G69" s="31" t="s">
        <v>477</v>
      </c>
      <c r="H69" s="32" t="s">
        <v>519</v>
      </c>
      <c r="I69" s="32" t="s">
        <v>520</v>
      </c>
      <c r="J69" s="31">
        <f t="shared" si="1"/>
        <v>227.5</v>
      </c>
      <c r="K69" s="31">
        <f t="shared" si="2"/>
        <v>227.5</v>
      </c>
      <c r="L69" s="31">
        <v>227.5</v>
      </c>
      <c r="M69" s="31"/>
      <c r="N69" s="31"/>
      <c r="O69" s="31"/>
      <c r="P69" s="31"/>
      <c r="Q69" s="31"/>
      <c r="R69" s="31"/>
      <c r="S69" s="31"/>
      <c r="T69" s="31"/>
      <c r="U69" s="31" t="s">
        <v>111</v>
      </c>
      <c r="V69" s="33">
        <v>239</v>
      </c>
      <c r="W69" s="37" t="s">
        <v>43</v>
      </c>
      <c r="X69" s="33" t="s">
        <v>51</v>
      </c>
      <c r="Y69" s="33" t="s">
        <v>65</v>
      </c>
      <c r="Z69" s="33" t="s">
        <v>65</v>
      </c>
      <c r="AA69" s="32" t="s">
        <v>521</v>
      </c>
      <c r="AB69" s="34" t="s">
        <v>464</v>
      </c>
      <c r="AC69" s="31" t="s">
        <v>173</v>
      </c>
      <c r="AD69" s="3">
        <f>VLOOKUP(D69,'[1]洛浦县 (单位分类表)'!$C:$AD,28,FALSE)</f>
        <v>0</v>
      </c>
    </row>
    <row r="70" s="3" customFormat="1" ht="186" spans="1:30">
      <c r="A70" s="30" t="s">
        <v>522</v>
      </c>
      <c r="B70" s="31" t="s">
        <v>523</v>
      </c>
      <c r="C70" s="47" t="s">
        <v>524</v>
      </c>
      <c r="D70" s="31" t="s">
        <v>525</v>
      </c>
      <c r="E70" s="31" t="s">
        <v>37</v>
      </c>
      <c r="F70" s="31" t="s">
        <v>476</v>
      </c>
      <c r="G70" s="31" t="s">
        <v>477</v>
      </c>
      <c r="H70" s="32" t="s">
        <v>526</v>
      </c>
      <c r="I70" s="32" t="s">
        <v>527</v>
      </c>
      <c r="J70" s="31">
        <f t="shared" si="1"/>
        <v>217.5</v>
      </c>
      <c r="K70" s="31">
        <f t="shared" si="2"/>
        <v>217.5</v>
      </c>
      <c r="L70" s="31">
        <v>217.5</v>
      </c>
      <c r="M70" s="31"/>
      <c r="N70" s="31"/>
      <c r="O70" s="31"/>
      <c r="P70" s="31"/>
      <c r="Q70" s="31"/>
      <c r="R70" s="31"/>
      <c r="S70" s="31"/>
      <c r="T70" s="31"/>
      <c r="U70" s="31" t="s">
        <v>111</v>
      </c>
      <c r="V70" s="33">
        <v>271</v>
      </c>
      <c r="W70" s="37" t="s">
        <v>43</v>
      </c>
      <c r="X70" s="33" t="s">
        <v>51</v>
      </c>
      <c r="Y70" s="33" t="s">
        <v>65</v>
      </c>
      <c r="Z70" s="33" t="s">
        <v>65</v>
      </c>
      <c r="AA70" s="32" t="s">
        <v>528</v>
      </c>
      <c r="AB70" s="34" t="s">
        <v>464</v>
      </c>
      <c r="AC70" s="31" t="s">
        <v>173</v>
      </c>
      <c r="AD70" s="3">
        <f>VLOOKUP(D70,'[1]洛浦县 (单位分类表)'!$C:$AD,28,FALSE)</f>
        <v>0</v>
      </c>
    </row>
    <row r="71" s="3" customFormat="1" ht="162.75" spans="1:30">
      <c r="A71" s="30" t="s">
        <v>529</v>
      </c>
      <c r="B71" s="31" t="s">
        <v>530</v>
      </c>
      <c r="C71" s="47" t="s">
        <v>531</v>
      </c>
      <c r="D71" s="31" t="s">
        <v>532</v>
      </c>
      <c r="E71" s="31" t="s">
        <v>37</v>
      </c>
      <c r="F71" s="31" t="s">
        <v>476</v>
      </c>
      <c r="G71" s="31" t="s">
        <v>477</v>
      </c>
      <c r="H71" s="32" t="s">
        <v>533</v>
      </c>
      <c r="I71" s="32" t="s">
        <v>534</v>
      </c>
      <c r="J71" s="31">
        <f t="shared" si="1"/>
        <v>538</v>
      </c>
      <c r="K71" s="31">
        <f t="shared" si="2"/>
        <v>538</v>
      </c>
      <c r="L71" s="31">
        <v>538</v>
      </c>
      <c r="M71" s="31"/>
      <c r="N71" s="31"/>
      <c r="O71" s="31"/>
      <c r="P71" s="31"/>
      <c r="Q71" s="31"/>
      <c r="R71" s="31"/>
      <c r="S71" s="31"/>
      <c r="T71" s="31"/>
      <c r="U71" s="31" t="s">
        <v>64</v>
      </c>
      <c r="V71" s="33">
        <v>10</v>
      </c>
      <c r="W71" s="33" t="s">
        <v>43</v>
      </c>
      <c r="X71" s="33" t="s">
        <v>51</v>
      </c>
      <c r="Y71" s="33" t="s">
        <v>65</v>
      </c>
      <c r="Z71" s="33" t="s">
        <v>43</v>
      </c>
      <c r="AA71" s="32" t="s">
        <v>535</v>
      </c>
      <c r="AB71" s="34" t="s">
        <v>536</v>
      </c>
      <c r="AC71" s="31" t="s">
        <v>255</v>
      </c>
      <c r="AD71" s="3">
        <f>VLOOKUP(D71,'[1]洛浦县 (单位分类表)'!$C:$AD,28,FALSE)</f>
        <v>0</v>
      </c>
    </row>
    <row r="72" s="3" customFormat="1" ht="139.5" spans="1:30">
      <c r="A72" s="30" t="s">
        <v>537</v>
      </c>
      <c r="B72" s="31" t="s">
        <v>538</v>
      </c>
      <c r="C72" s="47" t="s">
        <v>539</v>
      </c>
      <c r="D72" s="31" t="s">
        <v>540</v>
      </c>
      <c r="E72" s="31" t="s">
        <v>37</v>
      </c>
      <c r="F72" s="31" t="s">
        <v>476</v>
      </c>
      <c r="G72" s="31" t="s">
        <v>477</v>
      </c>
      <c r="H72" s="32" t="s">
        <v>541</v>
      </c>
      <c r="I72" s="32" t="s">
        <v>542</v>
      </c>
      <c r="J72" s="31">
        <f>K72+S72+T72</f>
        <v>193</v>
      </c>
      <c r="K72" s="31">
        <f>L72+M72+N72+O72+P72+Q72+R72</f>
        <v>193</v>
      </c>
      <c r="L72" s="31">
        <v>193</v>
      </c>
      <c r="M72" s="31"/>
      <c r="N72" s="31"/>
      <c r="O72" s="31"/>
      <c r="P72" s="31"/>
      <c r="Q72" s="31"/>
      <c r="R72" s="31"/>
      <c r="S72" s="31"/>
      <c r="T72" s="31"/>
      <c r="U72" s="31" t="s">
        <v>64</v>
      </c>
      <c r="V72" s="33">
        <v>300</v>
      </c>
      <c r="W72" s="33" t="s">
        <v>43</v>
      </c>
      <c r="X72" s="33" t="s">
        <v>51</v>
      </c>
      <c r="Y72" s="33" t="s">
        <v>65</v>
      </c>
      <c r="Z72" s="33" t="s">
        <v>43</v>
      </c>
      <c r="AA72" s="32" t="s">
        <v>543</v>
      </c>
      <c r="AB72" s="34" t="s">
        <v>536</v>
      </c>
      <c r="AC72" s="31" t="s">
        <v>255</v>
      </c>
      <c r="AD72" s="3">
        <f>VLOOKUP(D72,'[1]洛浦县 (单位分类表)'!$C:$AD,28,FALSE)</f>
        <v>0</v>
      </c>
    </row>
    <row r="73" s="3" customFormat="1" ht="116.25" spans="1:30">
      <c r="A73" s="30" t="s">
        <v>544</v>
      </c>
      <c r="B73" s="31" t="s">
        <v>545</v>
      </c>
      <c r="C73" s="47" t="s">
        <v>546</v>
      </c>
      <c r="D73" s="31" t="s">
        <v>547</v>
      </c>
      <c r="E73" s="31" t="s">
        <v>37</v>
      </c>
      <c r="F73" s="31" t="s">
        <v>476</v>
      </c>
      <c r="G73" s="31" t="s">
        <v>477</v>
      </c>
      <c r="H73" s="32" t="s">
        <v>548</v>
      </c>
      <c r="I73" s="32" t="s">
        <v>549</v>
      </c>
      <c r="J73" s="31">
        <f>K73+S73+T73</f>
        <v>194</v>
      </c>
      <c r="K73" s="31">
        <f>L73+M73+N73+O73+P73+Q73+R73</f>
        <v>194</v>
      </c>
      <c r="L73" s="31">
        <v>194</v>
      </c>
      <c r="M73" s="31"/>
      <c r="N73" s="31"/>
      <c r="O73" s="31"/>
      <c r="P73" s="31"/>
      <c r="Q73" s="31"/>
      <c r="R73" s="31"/>
      <c r="S73" s="31"/>
      <c r="T73" s="31"/>
      <c r="U73" s="31" t="s">
        <v>64</v>
      </c>
      <c r="V73" s="33">
        <v>330</v>
      </c>
      <c r="W73" s="33" t="s">
        <v>43</v>
      </c>
      <c r="X73" s="33" t="s">
        <v>51</v>
      </c>
      <c r="Y73" s="33" t="s">
        <v>65</v>
      </c>
      <c r="Z73" s="33" t="s">
        <v>43</v>
      </c>
      <c r="AA73" s="32" t="s">
        <v>550</v>
      </c>
      <c r="AB73" s="34" t="s">
        <v>536</v>
      </c>
      <c r="AC73" s="31" t="s">
        <v>255</v>
      </c>
      <c r="AD73" s="3">
        <f>VLOOKUP(D73,'[1]洛浦县 (单位分类表)'!$C:$AD,28,FALSE)</f>
        <v>0</v>
      </c>
    </row>
    <row r="74" s="3" customFormat="1" ht="162.75" spans="1:30">
      <c r="A74" s="30" t="s">
        <v>551</v>
      </c>
      <c r="B74" s="31" t="s">
        <v>552</v>
      </c>
      <c r="C74" s="47" t="s">
        <v>553</v>
      </c>
      <c r="D74" s="31" t="s">
        <v>554</v>
      </c>
      <c r="E74" s="31" t="s">
        <v>37</v>
      </c>
      <c r="F74" s="31" t="s">
        <v>260</v>
      </c>
      <c r="G74" s="31" t="s">
        <v>260</v>
      </c>
      <c r="H74" s="32" t="s">
        <v>555</v>
      </c>
      <c r="I74" s="32" t="s">
        <v>556</v>
      </c>
      <c r="J74" s="31">
        <f>K74+S74+T74</f>
        <v>500</v>
      </c>
      <c r="K74" s="31">
        <f>L74+M74+N74+O74+P74+Q74+R74</f>
        <v>500</v>
      </c>
      <c r="L74" s="31">
        <v>500</v>
      </c>
      <c r="M74" s="31"/>
      <c r="N74" s="31"/>
      <c r="O74" s="31"/>
      <c r="P74" s="31"/>
      <c r="Q74" s="31"/>
      <c r="R74" s="31"/>
      <c r="S74" s="31"/>
      <c r="T74" s="31"/>
      <c r="U74" s="31" t="s">
        <v>557</v>
      </c>
      <c r="V74" s="33">
        <v>8</v>
      </c>
      <c r="W74" s="33" t="s">
        <v>43</v>
      </c>
      <c r="X74" s="33" t="s">
        <v>51</v>
      </c>
      <c r="Y74" s="33" t="s">
        <v>65</v>
      </c>
      <c r="Z74" s="33" t="s">
        <v>43</v>
      </c>
      <c r="AA74" s="32" t="s">
        <v>558</v>
      </c>
      <c r="AB74" s="34" t="s">
        <v>536</v>
      </c>
      <c r="AC74" s="31" t="s">
        <v>264</v>
      </c>
      <c r="AD74" s="3" t="str">
        <f>VLOOKUP(D74,'[1]洛浦县 (单位分类表)'!$C:$AD,28,FALSE)</f>
        <v>第一批</v>
      </c>
    </row>
    <row r="75" s="3" customFormat="1" ht="162.75" spans="1:30">
      <c r="A75" s="30" t="s">
        <v>559</v>
      </c>
      <c r="B75" s="31" t="s">
        <v>560</v>
      </c>
      <c r="C75" s="47" t="s">
        <v>561</v>
      </c>
      <c r="D75" s="31" t="s">
        <v>562</v>
      </c>
      <c r="E75" s="31" t="s">
        <v>37</v>
      </c>
      <c r="F75" s="31" t="s">
        <v>476</v>
      </c>
      <c r="G75" s="31" t="s">
        <v>477</v>
      </c>
      <c r="H75" s="32" t="s">
        <v>563</v>
      </c>
      <c r="I75" s="32" t="s">
        <v>564</v>
      </c>
      <c r="J75" s="31">
        <f>K75+S75+T75</f>
        <v>959</v>
      </c>
      <c r="K75" s="31">
        <f>L75+M75+N75+O75+P75+Q75+R75</f>
        <v>959</v>
      </c>
      <c r="L75" s="31">
        <v>959</v>
      </c>
      <c r="M75" s="31"/>
      <c r="N75" s="31"/>
      <c r="O75" s="31"/>
      <c r="P75" s="31"/>
      <c r="Q75" s="31"/>
      <c r="R75" s="31"/>
      <c r="S75" s="31"/>
      <c r="T75" s="31"/>
      <c r="U75" s="31" t="s">
        <v>64</v>
      </c>
      <c r="V75" s="33">
        <v>3100</v>
      </c>
      <c r="W75" s="33" t="s">
        <v>43</v>
      </c>
      <c r="X75" s="33" t="s">
        <v>51</v>
      </c>
      <c r="Y75" s="33" t="s">
        <v>65</v>
      </c>
      <c r="Z75" s="33" t="s">
        <v>43</v>
      </c>
      <c r="AA75" s="32" t="s">
        <v>565</v>
      </c>
      <c r="AB75" s="34" t="s">
        <v>536</v>
      </c>
      <c r="AC75" s="31" t="s">
        <v>173</v>
      </c>
      <c r="AD75" s="3" t="str">
        <f>VLOOKUP(D75,'[1]洛浦县 (单位分类表)'!$C:$AD,28,FALSE)</f>
        <v>第一批</v>
      </c>
    </row>
    <row r="76" s="3" customFormat="1" ht="139.5" spans="1:30">
      <c r="A76" s="30" t="s">
        <v>566</v>
      </c>
      <c r="B76" s="31" t="s">
        <v>567</v>
      </c>
      <c r="C76" s="47" t="s">
        <v>568</v>
      </c>
      <c r="D76" s="31" t="s">
        <v>569</v>
      </c>
      <c r="E76" s="31" t="s">
        <v>37</v>
      </c>
      <c r="F76" s="31" t="s">
        <v>476</v>
      </c>
      <c r="G76" s="31" t="s">
        <v>477</v>
      </c>
      <c r="H76" s="32" t="s">
        <v>570</v>
      </c>
      <c r="I76" s="32" t="s">
        <v>571</v>
      </c>
      <c r="J76" s="31">
        <f>K76+S76+T76</f>
        <v>300</v>
      </c>
      <c r="K76" s="31">
        <f>L76+M76+N76+O76+P76+Q76+R76</f>
        <v>300</v>
      </c>
      <c r="L76" s="31">
        <v>300</v>
      </c>
      <c r="M76" s="31"/>
      <c r="N76" s="31"/>
      <c r="O76" s="31"/>
      <c r="P76" s="31"/>
      <c r="Q76" s="31"/>
      <c r="R76" s="31"/>
      <c r="S76" s="31"/>
      <c r="T76" s="31"/>
      <c r="U76" s="31" t="s">
        <v>64</v>
      </c>
      <c r="V76" s="33">
        <v>50</v>
      </c>
      <c r="W76" s="33" t="s">
        <v>43</v>
      </c>
      <c r="X76" s="33" t="s">
        <v>51</v>
      </c>
      <c r="Y76" s="33" t="s">
        <v>65</v>
      </c>
      <c r="Z76" s="33" t="s">
        <v>43</v>
      </c>
      <c r="AA76" s="32" t="s">
        <v>572</v>
      </c>
      <c r="AB76" s="34" t="s">
        <v>536</v>
      </c>
      <c r="AC76" s="31" t="s">
        <v>173</v>
      </c>
      <c r="AD76" s="3" t="str">
        <f>VLOOKUP(D76,'[1]洛浦县 (单位分类表)'!$C:$AD,28,FALSE)</f>
        <v>第一批</v>
      </c>
    </row>
    <row r="77" s="3" customFormat="1" ht="186" spans="1:30">
      <c r="A77" s="30" t="s">
        <v>573</v>
      </c>
      <c r="B77" s="31" t="s">
        <v>574</v>
      </c>
      <c r="C77" s="47" t="s">
        <v>575</v>
      </c>
      <c r="D77" s="31" t="s">
        <v>576</v>
      </c>
      <c r="E77" s="31" t="s">
        <v>147</v>
      </c>
      <c r="F77" s="31" t="s">
        <v>312</v>
      </c>
      <c r="G77" s="31" t="s">
        <v>313</v>
      </c>
      <c r="H77" s="32" t="s">
        <v>570</v>
      </c>
      <c r="I77" s="32" t="s">
        <v>577</v>
      </c>
      <c r="J77" s="31">
        <f t="shared" ref="J77:J100" si="3">K77+S77+T77</f>
        <v>207</v>
      </c>
      <c r="K77" s="31">
        <f t="shared" ref="K77:K100" si="4">L77+M77+N77+O77+P77+Q77+R77</f>
        <v>207</v>
      </c>
      <c r="L77" s="31"/>
      <c r="M77" s="34">
        <v>207</v>
      </c>
      <c r="N77" s="31"/>
      <c r="O77" s="31"/>
      <c r="P77" s="31"/>
      <c r="Q77" s="31"/>
      <c r="R77" s="31"/>
      <c r="S77" s="31"/>
      <c r="T77" s="31"/>
      <c r="U77" s="31" t="s">
        <v>42</v>
      </c>
      <c r="V77" s="33">
        <v>83</v>
      </c>
      <c r="W77" s="33" t="s">
        <v>43</v>
      </c>
      <c r="X77" s="33"/>
      <c r="Y77" s="33" t="s">
        <v>65</v>
      </c>
      <c r="Z77" s="33" t="s">
        <v>43</v>
      </c>
      <c r="AA77" s="32" t="s">
        <v>578</v>
      </c>
      <c r="AB77" s="34" t="s">
        <v>536</v>
      </c>
      <c r="AC77" s="31" t="s">
        <v>317</v>
      </c>
      <c r="AD77" s="3" t="str">
        <f>VLOOKUP(D77,'[1]洛浦县 (单位分类表)'!$C:$AD,28,FALSE)</f>
        <v>第一批</v>
      </c>
    </row>
    <row r="78" s="3" customFormat="1" ht="209.25" spans="1:30">
      <c r="A78" s="30" t="s">
        <v>579</v>
      </c>
      <c r="B78" s="31" t="s">
        <v>580</v>
      </c>
      <c r="C78" s="47" t="s">
        <v>581</v>
      </c>
      <c r="D78" s="31" t="s">
        <v>582</v>
      </c>
      <c r="E78" s="31" t="s">
        <v>147</v>
      </c>
      <c r="F78" s="31" t="s">
        <v>312</v>
      </c>
      <c r="G78" s="31" t="s">
        <v>313</v>
      </c>
      <c r="H78" s="32" t="s">
        <v>583</v>
      </c>
      <c r="I78" s="32" t="s">
        <v>584</v>
      </c>
      <c r="J78" s="31">
        <f t="shared" si="3"/>
        <v>265</v>
      </c>
      <c r="K78" s="31">
        <f t="shared" si="4"/>
        <v>265</v>
      </c>
      <c r="L78" s="31"/>
      <c r="M78" s="34">
        <v>265</v>
      </c>
      <c r="N78" s="31"/>
      <c r="O78" s="31"/>
      <c r="P78" s="31"/>
      <c r="Q78" s="31"/>
      <c r="R78" s="31"/>
      <c r="S78" s="31"/>
      <c r="T78" s="31"/>
      <c r="U78" s="31" t="s">
        <v>42</v>
      </c>
      <c r="V78" s="33">
        <v>106</v>
      </c>
      <c r="W78" s="33" t="s">
        <v>43</v>
      </c>
      <c r="X78" s="33"/>
      <c r="Y78" s="33" t="s">
        <v>65</v>
      </c>
      <c r="Z78" s="33" t="s">
        <v>43</v>
      </c>
      <c r="AA78" s="32" t="s">
        <v>585</v>
      </c>
      <c r="AB78" s="34" t="s">
        <v>536</v>
      </c>
      <c r="AC78" s="31" t="s">
        <v>317</v>
      </c>
      <c r="AD78" s="3" t="str">
        <f>VLOOKUP(D78,'[1]洛浦县 (单位分类表)'!$C:$AD,28,FALSE)</f>
        <v>第一批</v>
      </c>
    </row>
    <row r="79" s="3" customFormat="1" ht="162.75" spans="1:30">
      <c r="A79" s="30" t="s">
        <v>586</v>
      </c>
      <c r="B79" s="31" t="s">
        <v>587</v>
      </c>
      <c r="C79" s="47" t="s">
        <v>588</v>
      </c>
      <c r="D79" s="31" t="s">
        <v>589</v>
      </c>
      <c r="E79" s="31" t="s">
        <v>147</v>
      </c>
      <c r="F79" s="31" t="s">
        <v>590</v>
      </c>
      <c r="G79" s="31" t="s">
        <v>591</v>
      </c>
      <c r="H79" s="32" t="s">
        <v>592</v>
      </c>
      <c r="I79" s="32" t="s">
        <v>593</v>
      </c>
      <c r="J79" s="31">
        <f t="shared" si="3"/>
        <v>366</v>
      </c>
      <c r="K79" s="31">
        <f t="shared" si="4"/>
        <v>366</v>
      </c>
      <c r="L79" s="31"/>
      <c r="M79" s="34"/>
      <c r="N79" s="31">
        <v>366</v>
      </c>
      <c r="O79" s="31"/>
      <c r="P79" s="31"/>
      <c r="Q79" s="31"/>
      <c r="R79" s="31"/>
      <c r="S79" s="31"/>
      <c r="T79" s="31"/>
      <c r="U79" s="31" t="s">
        <v>42</v>
      </c>
      <c r="V79" s="33">
        <v>980</v>
      </c>
      <c r="W79" s="37" t="s">
        <v>43</v>
      </c>
      <c r="X79" s="33"/>
      <c r="Y79" s="33" t="s">
        <v>65</v>
      </c>
      <c r="Z79" s="33" t="s">
        <v>65</v>
      </c>
      <c r="AA79" s="32" t="s">
        <v>594</v>
      </c>
      <c r="AB79" s="34" t="s">
        <v>536</v>
      </c>
      <c r="AC79" s="31" t="s">
        <v>154</v>
      </c>
      <c r="AD79" s="3">
        <f>VLOOKUP(D79,'[1]洛浦县 (单位分类表)'!$C:$AD,28,FALSE)</f>
        <v>0</v>
      </c>
    </row>
    <row r="80" s="3" customFormat="1" ht="162.75" spans="1:30">
      <c r="A80" s="30" t="s">
        <v>595</v>
      </c>
      <c r="B80" s="31" t="s">
        <v>596</v>
      </c>
      <c r="C80" s="47" t="s">
        <v>597</v>
      </c>
      <c r="D80" s="31" t="s">
        <v>598</v>
      </c>
      <c r="E80" s="31" t="s">
        <v>147</v>
      </c>
      <c r="F80" s="31" t="s">
        <v>590</v>
      </c>
      <c r="G80" s="31" t="s">
        <v>591</v>
      </c>
      <c r="H80" s="32" t="s">
        <v>599</v>
      </c>
      <c r="I80" s="32" t="s">
        <v>600</v>
      </c>
      <c r="J80" s="31">
        <f t="shared" si="3"/>
        <v>339</v>
      </c>
      <c r="K80" s="31">
        <f t="shared" si="4"/>
        <v>339</v>
      </c>
      <c r="L80" s="31"/>
      <c r="M80" s="34"/>
      <c r="N80" s="31">
        <v>339</v>
      </c>
      <c r="O80" s="31"/>
      <c r="P80" s="31"/>
      <c r="Q80" s="31"/>
      <c r="R80" s="31"/>
      <c r="S80" s="31"/>
      <c r="T80" s="31"/>
      <c r="U80" s="31" t="s">
        <v>42</v>
      </c>
      <c r="V80" s="33">
        <v>11000</v>
      </c>
      <c r="W80" s="37" t="s">
        <v>43</v>
      </c>
      <c r="X80" s="33"/>
      <c r="Y80" s="33" t="s">
        <v>65</v>
      </c>
      <c r="Z80" s="33" t="s">
        <v>65</v>
      </c>
      <c r="AA80" s="32" t="s">
        <v>594</v>
      </c>
      <c r="AB80" s="34" t="s">
        <v>536</v>
      </c>
      <c r="AC80" s="31" t="s">
        <v>154</v>
      </c>
      <c r="AD80" s="3">
        <f>VLOOKUP(D80,'[1]洛浦县 (单位分类表)'!$C:$AD,28,FALSE)</f>
        <v>0</v>
      </c>
    </row>
    <row r="81" s="3" customFormat="1" ht="162.75" spans="1:30">
      <c r="A81" s="30" t="s">
        <v>601</v>
      </c>
      <c r="B81" s="31" t="s">
        <v>602</v>
      </c>
      <c r="C81" s="47" t="s">
        <v>603</v>
      </c>
      <c r="D81" s="31" t="s">
        <v>604</v>
      </c>
      <c r="E81" s="31" t="s">
        <v>147</v>
      </c>
      <c r="F81" s="31" t="s">
        <v>312</v>
      </c>
      <c r="G81" s="31" t="s">
        <v>313</v>
      </c>
      <c r="H81" s="32" t="s">
        <v>605</v>
      </c>
      <c r="I81" s="32" t="s">
        <v>606</v>
      </c>
      <c r="J81" s="31">
        <f t="shared" si="3"/>
        <v>431</v>
      </c>
      <c r="K81" s="31">
        <f t="shared" si="4"/>
        <v>431</v>
      </c>
      <c r="L81" s="31"/>
      <c r="M81" s="31">
        <v>431</v>
      </c>
      <c r="N81" s="31"/>
      <c r="O81" s="31"/>
      <c r="P81" s="31"/>
      <c r="Q81" s="31"/>
      <c r="R81" s="31"/>
      <c r="S81" s="31"/>
      <c r="T81" s="31"/>
      <c r="U81" s="31" t="s">
        <v>42</v>
      </c>
      <c r="V81" s="33">
        <v>609</v>
      </c>
      <c r="W81" s="33" t="s">
        <v>43</v>
      </c>
      <c r="X81" s="33"/>
      <c r="Y81" s="33" t="s">
        <v>65</v>
      </c>
      <c r="Z81" s="33" t="s">
        <v>43</v>
      </c>
      <c r="AA81" s="32" t="s">
        <v>607</v>
      </c>
      <c r="AB81" s="34" t="s">
        <v>608</v>
      </c>
      <c r="AC81" s="31" t="s">
        <v>317</v>
      </c>
      <c r="AD81" s="3">
        <f>VLOOKUP(D81,'[1]洛浦县 (单位分类表)'!$C:$AD,28,FALSE)</f>
        <v>0</v>
      </c>
    </row>
    <row r="82" s="3" customFormat="1" ht="139.5" spans="1:30">
      <c r="A82" s="30" t="s">
        <v>609</v>
      </c>
      <c r="B82" s="31" t="s">
        <v>610</v>
      </c>
      <c r="C82" s="47" t="s">
        <v>611</v>
      </c>
      <c r="D82" s="31" t="s">
        <v>612</v>
      </c>
      <c r="E82" s="31" t="s">
        <v>147</v>
      </c>
      <c r="F82" s="31" t="s">
        <v>312</v>
      </c>
      <c r="G82" s="31" t="s">
        <v>313</v>
      </c>
      <c r="H82" s="32" t="s">
        <v>613</v>
      </c>
      <c r="I82" s="32" t="s">
        <v>614</v>
      </c>
      <c r="J82" s="31">
        <f t="shared" si="3"/>
        <v>860</v>
      </c>
      <c r="K82" s="31">
        <f t="shared" si="4"/>
        <v>860</v>
      </c>
      <c r="L82" s="31"/>
      <c r="M82" s="31">
        <v>860</v>
      </c>
      <c r="N82" s="31"/>
      <c r="O82" s="31"/>
      <c r="P82" s="31"/>
      <c r="Q82" s="31"/>
      <c r="R82" s="31"/>
      <c r="S82" s="31"/>
      <c r="T82" s="31"/>
      <c r="U82" s="31" t="s">
        <v>42</v>
      </c>
      <c r="V82" s="33">
        <v>1363</v>
      </c>
      <c r="W82" s="33" t="s">
        <v>43</v>
      </c>
      <c r="X82" s="33"/>
      <c r="Y82" s="33" t="s">
        <v>65</v>
      </c>
      <c r="Z82" s="33" t="s">
        <v>43</v>
      </c>
      <c r="AA82" s="32" t="s">
        <v>615</v>
      </c>
      <c r="AB82" s="34" t="s">
        <v>608</v>
      </c>
      <c r="AC82" s="31" t="s">
        <v>317</v>
      </c>
      <c r="AD82" s="3">
        <f>VLOOKUP(D82,'[1]洛浦县 (单位分类表)'!$C:$AD,28,FALSE)</f>
        <v>0</v>
      </c>
    </row>
    <row r="83" s="3" customFormat="1" ht="139.5" spans="1:30">
      <c r="A83" s="30" t="s">
        <v>616</v>
      </c>
      <c r="B83" s="31" t="s">
        <v>617</v>
      </c>
      <c r="C83" s="47" t="s">
        <v>618</v>
      </c>
      <c r="D83" s="31" t="s">
        <v>619</v>
      </c>
      <c r="E83" s="31" t="s">
        <v>147</v>
      </c>
      <c r="F83" s="31" t="s">
        <v>312</v>
      </c>
      <c r="G83" s="31" t="s">
        <v>313</v>
      </c>
      <c r="H83" s="32" t="s">
        <v>620</v>
      </c>
      <c r="I83" s="32" t="s">
        <v>621</v>
      </c>
      <c r="J83" s="31">
        <f t="shared" si="3"/>
        <v>800</v>
      </c>
      <c r="K83" s="31">
        <f t="shared" si="4"/>
        <v>800</v>
      </c>
      <c r="L83" s="31"/>
      <c r="M83" s="31">
        <v>800</v>
      </c>
      <c r="N83" s="31"/>
      <c r="O83" s="31"/>
      <c r="P83" s="31"/>
      <c r="Q83" s="31"/>
      <c r="R83" s="31"/>
      <c r="S83" s="31"/>
      <c r="T83" s="31"/>
      <c r="U83" s="31" t="s">
        <v>42</v>
      </c>
      <c r="V83" s="33">
        <v>818</v>
      </c>
      <c r="W83" s="33" t="s">
        <v>43</v>
      </c>
      <c r="X83" s="33"/>
      <c r="Y83" s="33" t="s">
        <v>65</v>
      </c>
      <c r="Z83" s="33" t="s">
        <v>43</v>
      </c>
      <c r="AA83" s="32" t="s">
        <v>622</v>
      </c>
      <c r="AB83" s="34" t="s">
        <v>608</v>
      </c>
      <c r="AC83" s="31" t="s">
        <v>317</v>
      </c>
      <c r="AD83" s="3">
        <f>VLOOKUP(D83,'[1]洛浦县 (单位分类表)'!$C:$AD,28,FALSE)</f>
        <v>0</v>
      </c>
    </row>
    <row r="84" s="3" customFormat="1" ht="139.5" spans="1:30">
      <c r="A84" s="30" t="s">
        <v>623</v>
      </c>
      <c r="B84" s="31" t="s">
        <v>624</v>
      </c>
      <c r="C84" s="47" t="s">
        <v>625</v>
      </c>
      <c r="D84" s="31" t="s">
        <v>626</v>
      </c>
      <c r="E84" s="31" t="s">
        <v>147</v>
      </c>
      <c r="F84" s="31" t="s">
        <v>312</v>
      </c>
      <c r="G84" s="31" t="s">
        <v>313</v>
      </c>
      <c r="H84" s="32" t="s">
        <v>627</v>
      </c>
      <c r="I84" s="32" t="s">
        <v>628</v>
      </c>
      <c r="J84" s="31">
        <f t="shared" si="3"/>
        <v>800</v>
      </c>
      <c r="K84" s="31">
        <f t="shared" si="4"/>
        <v>800</v>
      </c>
      <c r="L84" s="31"/>
      <c r="M84" s="31">
        <v>800</v>
      </c>
      <c r="N84" s="31"/>
      <c r="O84" s="31"/>
      <c r="P84" s="31"/>
      <c r="Q84" s="31"/>
      <c r="R84" s="31"/>
      <c r="S84" s="31"/>
      <c r="T84" s="31"/>
      <c r="U84" s="31" t="s">
        <v>42</v>
      </c>
      <c r="V84" s="33">
        <v>1378</v>
      </c>
      <c r="W84" s="33" t="s">
        <v>43</v>
      </c>
      <c r="X84" s="33"/>
      <c r="Y84" s="33" t="s">
        <v>65</v>
      </c>
      <c r="Z84" s="33" t="s">
        <v>43</v>
      </c>
      <c r="AA84" s="32" t="s">
        <v>629</v>
      </c>
      <c r="AB84" s="34" t="s">
        <v>608</v>
      </c>
      <c r="AC84" s="31" t="s">
        <v>317</v>
      </c>
      <c r="AD84" s="3">
        <f>VLOOKUP(D84,'[1]洛浦县 (单位分类表)'!$C:$AD,28,FALSE)</f>
        <v>0</v>
      </c>
    </row>
    <row r="85" s="3" customFormat="1" ht="186" spans="1:30">
      <c r="A85" s="30" t="s">
        <v>630</v>
      </c>
      <c r="B85" s="31" t="s">
        <v>631</v>
      </c>
      <c r="C85" s="31" t="s">
        <v>632</v>
      </c>
      <c r="D85" s="31" t="s">
        <v>633</v>
      </c>
      <c r="E85" s="31" t="s">
        <v>37</v>
      </c>
      <c r="F85" s="31" t="s">
        <v>260</v>
      </c>
      <c r="G85" s="31" t="s">
        <v>260</v>
      </c>
      <c r="H85" s="32" t="s">
        <v>627</v>
      </c>
      <c r="I85" s="32" t="s">
        <v>634</v>
      </c>
      <c r="J85" s="31">
        <f t="shared" si="3"/>
        <v>391.43</v>
      </c>
      <c r="K85" s="31">
        <f t="shared" si="4"/>
        <v>391.43</v>
      </c>
      <c r="L85" s="31">
        <v>391.43</v>
      </c>
      <c r="M85" s="31"/>
      <c r="N85" s="31"/>
      <c r="O85" s="31"/>
      <c r="P85" s="31"/>
      <c r="Q85" s="31"/>
      <c r="R85" s="31"/>
      <c r="S85" s="31"/>
      <c r="T85" s="31"/>
      <c r="U85" s="31" t="s">
        <v>93</v>
      </c>
      <c r="V85" s="33">
        <v>20</v>
      </c>
      <c r="W85" s="33" t="s">
        <v>43</v>
      </c>
      <c r="X85" s="33" t="s">
        <v>51</v>
      </c>
      <c r="Y85" s="33" t="s">
        <v>65</v>
      </c>
      <c r="Z85" s="33" t="s">
        <v>43</v>
      </c>
      <c r="AA85" s="32" t="s">
        <v>635</v>
      </c>
      <c r="AB85" s="34" t="s">
        <v>608</v>
      </c>
      <c r="AC85" s="31" t="s">
        <v>264</v>
      </c>
      <c r="AD85" s="3" t="str">
        <f>VLOOKUP(D85,'[1]洛浦县 (单位分类表)'!$C:$AD,28,FALSE)</f>
        <v>第一批</v>
      </c>
    </row>
    <row r="86" s="3" customFormat="1" ht="186" spans="1:30">
      <c r="A86" s="30" t="s">
        <v>636</v>
      </c>
      <c r="B86" s="31" t="s">
        <v>637</v>
      </c>
      <c r="C86" s="31" t="s">
        <v>638</v>
      </c>
      <c r="D86" s="31" t="s">
        <v>639</v>
      </c>
      <c r="E86" s="31" t="s">
        <v>37</v>
      </c>
      <c r="F86" s="31" t="s">
        <v>260</v>
      </c>
      <c r="G86" s="31" t="s">
        <v>260</v>
      </c>
      <c r="H86" s="32" t="s">
        <v>640</v>
      </c>
      <c r="I86" s="32" t="s">
        <v>641</v>
      </c>
      <c r="J86" s="31">
        <f t="shared" si="3"/>
        <v>300</v>
      </c>
      <c r="K86" s="31">
        <f t="shared" si="4"/>
        <v>300</v>
      </c>
      <c r="L86" s="31">
        <v>300</v>
      </c>
      <c r="M86" s="31"/>
      <c r="N86" s="31"/>
      <c r="O86" s="31"/>
      <c r="P86" s="31"/>
      <c r="Q86" s="31"/>
      <c r="R86" s="31"/>
      <c r="S86" s="31"/>
      <c r="T86" s="31"/>
      <c r="U86" s="31" t="s">
        <v>93</v>
      </c>
      <c r="V86" s="33">
        <v>20</v>
      </c>
      <c r="W86" s="33" t="s">
        <v>43</v>
      </c>
      <c r="X86" s="33" t="s">
        <v>51</v>
      </c>
      <c r="Y86" s="33" t="s">
        <v>65</v>
      </c>
      <c r="Z86" s="33" t="s">
        <v>43</v>
      </c>
      <c r="AA86" s="32" t="s">
        <v>642</v>
      </c>
      <c r="AB86" s="34" t="s">
        <v>608</v>
      </c>
      <c r="AC86" s="31" t="s">
        <v>264</v>
      </c>
      <c r="AD86" s="3" t="str">
        <f>VLOOKUP(D86,'[1]洛浦县 (单位分类表)'!$C:$AD,28,FALSE)</f>
        <v>第一批</v>
      </c>
    </row>
    <row r="87" s="3" customFormat="1" ht="209.25" spans="1:30">
      <c r="A87" s="30" t="s">
        <v>643</v>
      </c>
      <c r="B87" s="31" t="s">
        <v>644</v>
      </c>
      <c r="C87" s="47" t="s">
        <v>645</v>
      </c>
      <c r="D87" s="31" t="s">
        <v>646</v>
      </c>
      <c r="E87" s="31" t="s">
        <v>37</v>
      </c>
      <c r="F87" s="31" t="s">
        <v>407</v>
      </c>
      <c r="G87" s="31" t="s">
        <v>408</v>
      </c>
      <c r="H87" s="32" t="s">
        <v>647</v>
      </c>
      <c r="I87" s="32" t="s">
        <v>648</v>
      </c>
      <c r="J87" s="31">
        <f t="shared" si="3"/>
        <v>900</v>
      </c>
      <c r="K87" s="31">
        <f t="shared" si="4"/>
        <v>900</v>
      </c>
      <c r="L87" s="31">
        <v>900</v>
      </c>
      <c r="M87" s="31"/>
      <c r="N87" s="31"/>
      <c r="O87" s="31"/>
      <c r="P87" s="31"/>
      <c r="Q87" s="31"/>
      <c r="R87" s="31"/>
      <c r="S87" s="31"/>
      <c r="T87" s="31"/>
      <c r="U87" s="31" t="s">
        <v>64</v>
      </c>
      <c r="V87" s="33">
        <v>269</v>
      </c>
      <c r="W87" s="33" t="s">
        <v>43</v>
      </c>
      <c r="X87" s="33" t="s">
        <v>51</v>
      </c>
      <c r="Y87" s="33" t="s">
        <v>65</v>
      </c>
      <c r="Z87" s="33" t="s">
        <v>43</v>
      </c>
      <c r="AA87" s="32" t="s">
        <v>649</v>
      </c>
      <c r="AB87" s="34" t="s">
        <v>206</v>
      </c>
      <c r="AC87" s="31" t="s">
        <v>412</v>
      </c>
      <c r="AD87" s="3">
        <f>VLOOKUP(D87,'[1]洛浦县 (单位分类表)'!$C:$AD,28,FALSE)</f>
        <v>0</v>
      </c>
    </row>
    <row r="88" s="3" customFormat="1" ht="209.25" spans="1:30">
      <c r="A88" s="30" t="s">
        <v>650</v>
      </c>
      <c r="B88" s="31" t="s">
        <v>651</v>
      </c>
      <c r="C88" s="47" t="s">
        <v>652</v>
      </c>
      <c r="D88" s="31" t="s">
        <v>653</v>
      </c>
      <c r="E88" s="31" t="s">
        <v>37</v>
      </c>
      <c r="F88" s="31" t="s">
        <v>407</v>
      </c>
      <c r="G88" s="31" t="s">
        <v>408</v>
      </c>
      <c r="H88" s="32" t="s">
        <v>647</v>
      </c>
      <c r="I88" s="32" t="s">
        <v>654</v>
      </c>
      <c r="J88" s="31">
        <f t="shared" si="3"/>
        <v>900</v>
      </c>
      <c r="K88" s="31">
        <f t="shared" si="4"/>
        <v>900</v>
      </c>
      <c r="L88" s="31">
        <v>900</v>
      </c>
      <c r="M88" s="31"/>
      <c r="N88" s="31"/>
      <c r="O88" s="31"/>
      <c r="P88" s="31"/>
      <c r="Q88" s="31"/>
      <c r="R88" s="31"/>
      <c r="S88" s="31"/>
      <c r="T88" s="31"/>
      <c r="U88" s="31" t="s">
        <v>64</v>
      </c>
      <c r="V88" s="33">
        <v>269</v>
      </c>
      <c r="W88" s="33" t="s">
        <v>43</v>
      </c>
      <c r="X88" s="33" t="s">
        <v>51</v>
      </c>
      <c r="Y88" s="33" t="s">
        <v>65</v>
      </c>
      <c r="Z88" s="33" t="s">
        <v>43</v>
      </c>
      <c r="AA88" s="32" t="s">
        <v>649</v>
      </c>
      <c r="AB88" s="34" t="s">
        <v>206</v>
      </c>
      <c r="AC88" s="31" t="s">
        <v>412</v>
      </c>
      <c r="AD88" s="3">
        <f>VLOOKUP(D88,'[1]洛浦县 (单位分类表)'!$C:$AD,28,FALSE)</f>
        <v>0</v>
      </c>
    </row>
    <row r="89" s="3" customFormat="1" ht="232.5" spans="1:30">
      <c r="A89" s="30" t="s">
        <v>655</v>
      </c>
      <c r="B89" s="31" t="s">
        <v>656</v>
      </c>
      <c r="C89" s="47" t="s">
        <v>657</v>
      </c>
      <c r="D89" s="31" t="s">
        <v>658</v>
      </c>
      <c r="E89" s="31" t="s">
        <v>37</v>
      </c>
      <c r="F89" s="31" t="s">
        <v>407</v>
      </c>
      <c r="G89" s="31" t="s">
        <v>408</v>
      </c>
      <c r="H89" s="32" t="s">
        <v>659</v>
      </c>
      <c r="I89" s="32" t="s">
        <v>660</v>
      </c>
      <c r="J89" s="31">
        <f t="shared" si="3"/>
        <v>1700</v>
      </c>
      <c r="K89" s="31">
        <f t="shared" si="4"/>
        <v>1700</v>
      </c>
      <c r="L89" s="31">
        <v>1700</v>
      </c>
      <c r="M89" s="31"/>
      <c r="N89" s="31"/>
      <c r="O89" s="31"/>
      <c r="P89" s="31"/>
      <c r="Q89" s="31"/>
      <c r="R89" s="31"/>
      <c r="S89" s="31"/>
      <c r="T89" s="31"/>
      <c r="U89" s="31" t="s">
        <v>64</v>
      </c>
      <c r="V89" s="33">
        <v>261</v>
      </c>
      <c r="W89" s="33" t="s">
        <v>43</v>
      </c>
      <c r="X89" s="33" t="s">
        <v>51</v>
      </c>
      <c r="Y89" s="33" t="s">
        <v>65</v>
      </c>
      <c r="Z89" s="33" t="s">
        <v>43</v>
      </c>
      <c r="AA89" s="32" t="s">
        <v>661</v>
      </c>
      <c r="AB89" s="34" t="s">
        <v>206</v>
      </c>
      <c r="AC89" s="31" t="s">
        <v>264</v>
      </c>
      <c r="AD89" s="3">
        <f>VLOOKUP(D89,'[1]洛浦县 (单位分类表)'!$C:$AD,28,FALSE)</f>
        <v>0</v>
      </c>
    </row>
    <row r="90" s="3" customFormat="1" ht="232.5" spans="1:30">
      <c r="A90" s="30" t="s">
        <v>662</v>
      </c>
      <c r="B90" s="31" t="s">
        <v>663</v>
      </c>
      <c r="C90" s="47" t="s">
        <v>664</v>
      </c>
      <c r="D90" s="31" t="s">
        <v>665</v>
      </c>
      <c r="E90" s="31" t="s">
        <v>37</v>
      </c>
      <c r="F90" s="31" t="s">
        <v>476</v>
      </c>
      <c r="G90" s="31" t="s">
        <v>477</v>
      </c>
      <c r="H90" s="32" t="s">
        <v>666</v>
      </c>
      <c r="I90" s="32" t="s">
        <v>667</v>
      </c>
      <c r="J90" s="31">
        <f t="shared" si="3"/>
        <v>550</v>
      </c>
      <c r="K90" s="31">
        <f t="shared" si="4"/>
        <v>550</v>
      </c>
      <c r="L90" s="31">
        <v>550</v>
      </c>
      <c r="M90" s="31"/>
      <c r="N90" s="31"/>
      <c r="O90" s="31"/>
      <c r="P90" s="31"/>
      <c r="Q90" s="31"/>
      <c r="R90" s="31"/>
      <c r="S90" s="31"/>
      <c r="T90" s="31"/>
      <c r="U90" s="31" t="s">
        <v>253</v>
      </c>
      <c r="V90" s="33">
        <v>817</v>
      </c>
      <c r="W90" s="33" t="s">
        <v>43</v>
      </c>
      <c r="X90" s="33" t="s">
        <v>51</v>
      </c>
      <c r="Y90" s="33" t="s">
        <v>65</v>
      </c>
      <c r="Z90" s="33" t="s">
        <v>43</v>
      </c>
      <c r="AA90" s="32" t="s">
        <v>668</v>
      </c>
      <c r="AB90" s="34" t="s">
        <v>206</v>
      </c>
      <c r="AC90" s="31" t="s">
        <v>255</v>
      </c>
      <c r="AD90" s="3">
        <f>VLOOKUP(D90,'[1]洛浦县 (单位分类表)'!$C:$AD,28,FALSE)</f>
        <v>0</v>
      </c>
    </row>
    <row r="91" s="3" customFormat="1" ht="232.5" spans="1:30">
      <c r="A91" s="30" t="s">
        <v>669</v>
      </c>
      <c r="B91" s="31" t="s">
        <v>670</v>
      </c>
      <c r="C91" s="47" t="s">
        <v>671</v>
      </c>
      <c r="D91" s="31" t="s">
        <v>672</v>
      </c>
      <c r="E91" s="33" t="s">
        <v>37</v>
      </c>
      <c r="F91" s="31" t="s">
        <v>476</v>
      </c>
      <c r="G91" s="31" t="s">
        <v>477</v>
      </c>
      <c r="H91" s="32" t="s">
        <v>673</v>
      </c>
      <c r="I91" s="32" t="s">
        <v>674</v>
      </c>
      <c r="J91" s="31">
        <f t="shared" si="3"/>
        <v>280</v>
      </c>
      <c r="K91" s="31">
        <f t="shared" si="4"/>
        <v>280</v>
      </c>
      <c r="L91" s="34">
        <v>280</v>
      </c>
      <c r="M91" s="31"/>
      <c r="N91" s="31"/>
      <c r="O91" s="31"/>
      <c r="P91" s="31"/>
      <c r="Q91" s="31"/>
      <c r="R91" s="31"/>
      <c r="S91" s="31"/>
      <c r="T91" s="31"/>
      <c r="U91" s="31" t="s">
        <v>253</v>
      </c>
      <c r="V91" s="33">
        <v>817</v>
      </c>
      <c r="W91" s="33" t="s">
        <v>43</v>
      </c>
      <c r="X91" s="33" t="s">
        <v>51</v>
      </c>
      <c r="Y91" s="33" t="s">
        <v>65</v>
      </c>
      <c r="Z91" s="33" t="s">
        <v>43</v>
      </c>
      <c r="AA91" s="32" t="s">
        <v>675</v>
      </c>
      <c r="AB91" s="34" t="s">
        <v>206</v>
      </c>
      <c r="AC91" s="31" t="s">
        <v>255</v>
      </c>
      <c r="AD91" s="3">
        <f>VLOOKUP(D91,'[1]洛浦县 (单位分类表)'!$C:$AD,28,FALSE)</f>
        <v>0</v>
      </c>
    </row>
    <row r="92" s="3" customFormat="1" ht="186" spans="1:30">
      <c r="A92" s="30" t="s">
        <v>676</v>
      </c>
      <c r="B92" s="31" t="s">
        <v>677</v>
      </c>
      <c r="C92" s="47" t="s">
        <v>678</v>
      </c>
      <c r="D92" s="31" t="s">
        <v>679</v>
      </c>
      <c r="E92" s="31" t="s">
        <v>37</v>
      </c>
      <c r="F92" s="31" t="s">
        <v>476</v>
      </c>
      <c r="G92" s="31" t="s">
        <v>477</v>
      </c>
      <c r="H92" s="32" t="s">
        <v>680</v>
      </c>
      <c r="I92" s="32" t="s">
        <v>681</v>
      </c>
      <c r="J92" s="31">
        <f t="shared" si="3"/>
        <v>320</v>
      </c>
      <c r="K92" s="31">
        <f t="shared" si="4"/>
        <v>320</v>
      </c>
      <c r="L92" s="31">
        <v>320</v>
      </c>
      <c r="M92" s="31"/>
      <c r="N92" s="31"/>
      <c r="O92" s="31"/>
      <c r="P92" s="31"/>
      <c r="Q92" s="31"/>
      <c r="R92" s="31"/>
      <c r="S92" s="31"/>
      <c r="T92" s="31"/>
      <c r="U92" s="31" t="s">
        <v>64</v>
      </c>
      <c r="V92" s="33">
        <v>1164</v>
      </c>
      <c r="W92" s="33" t="s">
        <v>43</v>
      </c>
      <c r="X92" s="33" t="s">
        <v>51</v>
      </c>
      <c r="Y92" s="33" t="s">
        <v>65</v>
      </c>
      <c r="Z92" s="33" t="s">
        <v>43</v>
      </c>
      <c r="AA92" s="32" t="s">
        <v>682</v>
      </c>
      <c r="AB92" s="34" t="s">
        <v>206</v>
      </c>
      <c r="AC92" s="31" t="s">
        <v>255</v>
      </c>
      <c r="AD92" s="3">
        <f>VLOOKUP(D92,'[1]洛浦县 (单位分类表)'!$C:$AD,28,FALSE)</f>
        <v>0</v>
      </c>
    </row>
    <row r="93" s="3" customFormat="1" ht="232.5" spans="1:30">
      <c r="A93" s="30" t="s">
        <v>683</v>
      </c>
      <c r="B93" s="31" t="s">
        <v>684</v>
      </c>
      <c r="C93" s="47" t="s">
        <v>685</v>
      </c>
      <c r="D93" s="31" t="s">
        <v>686</v>
      </c>
      <c r="E93" s="31" t="s">
        <v>37</v>
      </c>
      <c r="F93" s="31" t="s">
        <v>476</v>
      </c>
      <c r="G93" s="31" t="s">
        <v>477</v>
      </c>
      <c r="H93" s="32" t="s">
        <v>687</v>
      </c>
      <c r="I93" s="32" t="s">
        <v>688</v>
      </c>
      <c r="J93" s="31">
        <f t="shared" si="3"/>
        <v>1950</v>
      </c>
      <c r="K93" s="31">
        <f t="shared" si="4"/>
        <v>1950</v>
      </c>
      <c r="L93" s="31">
        <v>1950</v>
      </c>
      <c r="M93" s="31"/>
      <c r="N93" s="31"/>
      <c r="O93" s="31"/>
      <c r="P93" s="31"/>
      <c r="Q93" s="31"/>
      <c r="R93" s="31"/>
      <c r="S93" s="31"/>
      <c r="T93" s="31"/>
      <c r="U93" s="31" t="s">
        <v>64</v>
      </c>
      <c r="V93" s="33">
        <v>268</v>
      </c>
      <c r="W93" s="33" t="s">
        <v>43</v>
      </c>
      <c r="X93" s="33" t="s">
        <v>51</v>
      </c>
      <c r="Y93" s="33" t="s">
        <v>65</v>
      </c>
      <c r="Z93" s="33" t="s">
        <v>43</v>
      </c>
      <c r="AA93" s="32" t="s">
        <v>689</v>
      </c>
      <c r="AB93" s="34" t="s">
        <v>206</v>
      </c>
      <c r="AC93" s="31" t="s">
        <v>173</v>
      </c>
      <c r="AD93" s="3">
        <f>VLOOKUP(D93,'[1]洛浦县 (单位分类表)'!$C:$AD,28,FALSE)</f>
        <v>0</v>
      </c>
    </row>
    <row r="94" s="3" customFormat="1" ht="186" spans="1:30">
      <c r="A94" s="30" t="s">
        <v>690</v>
      </c>
      <c r="B94" s="31" t="s">
        <v>691</v>
      </c>
      <c r="C94" s="47" t="s">
        <v>692</v>
      </c>
      <c r="D94" s="33" t="s">
        <v>693</v>
      </c>
      <c r="E94" s="31" t="s">
        <v>37</v>
      </c>
      <c r="F94" s="31" t="s">
        <v>694</v>
      </c>
      <c r="G94" s="31" t="s">
        <v>42</v>
      </c>
      <c r="H94" s="32" t="s">
        <v>695</v>
      </c>
      <c r="I94" s="32" t="s">
        <v>696</v>
      </c>
      <c r="J94" s="31">
        <f t="shared" si="3"/>
        <v>388</v>
      </c>
      <c r="K94" s="31">
        <f t="shared" si="4"/>
        <v>388</v>
      </c>
      <c r="L94" s="31"/>
      <c r="M94" s="31"/>
      <c r="N94" s="34">
        <v>388</v>
      </c>
      <c r="O94" s="31"/>
      <c r="P94" s="31"/>
      <c r="Q94" s="31"/>
      <c r="R94" s="31"/>
      <c r="S94" s="31"/>
      <c r="T94" s="31"/>
      <c r="U94" s="31" t="s">
        <v>42</v>
      </c>
      <c r="V94" s="33">
        <v>1000</v>
      </c>
      <c r="W94" s="33" t="s">
        <v>43</v>
      </c>
      <c r="X94" s="33" t="s">
        <v>51</v>
      </c>
      <c r="Y94" s="33" t="s">
        <v>65</v>
      </c>
      <c r="Z94" s="33" t="s">
        <v>65</v>
      </c>
      <c r="AA94" s="32" t="s">
        <v>697</v>
      </c>
      <c r="AB94" s="34" t="s">
        <v>698</v>
      </c>
      <c r="AC94" s="31" t="s">
        <v>173</v>
      </c>
      <c r="AD94" s="3">
        <f>VLOOKUP(D94,'[1]洛浦县 (单位分类表)'!$C:$AD,28,FALSE)</f>
        <v>0</v>
      </c>
    </row>
    <row r="95" s="3" customFormat="1" ht="186" spans="1:30">
      <c r="A95" s="30" t="s">
        <v>699</v>
      </c>
      <c r="B95" s="31" t="s">
        <v>700</v>
      </c>
      <c r="C95" s="47" t="s">
        <v>701</v>
      </c>
      <c r="D95" s="33" t="s">
        <v>702</v>
      </c>
      <c r="E95" s="31" t="s">
        <v>37</v>
      </c>
      <c r="F95" s="31" t="s">
        <v>694</v>
      </c>
      <c r="G95" s="31" t="s">
        <v>42</v>
      </c>
      <c r="H95" s="32" t="s">
        <v>695</v>
      </c>
      <c r="I95" s="32" t="s">
        <v>703</v>
      </c>
      <c r="J95" s="31">
        <f t="shared" si="3"/>
        <v>393</v>
      </c>
      <c r="K95" s="31">
        <f t="shared" si="4"/>
        <v>393</v>
      </c>
      <c r="L95" s="31"/>
      <c r="M95" s="31"/>
      <c r="N95" s="34">
        <v>393</v>
      </c>
      <c r="O95" s="31"/>
      <c r="P95" s="31"/>
      <c r="Q95" s="31"/>
      <c r="R95" s="31"/>
      <c r="S95" s="31"/>
      <c r="T95" s="31"/>
      <c r="U95" s="31" t="s">
        <v>42</v>
      </c>
      <c r="V95" s="33">
        <v>1000</v>
      </c>
      <c r="W95" s="33" t="s">
        <v>43</v>
      </c>
      <c r="X95" s="33" t="s">
        <v>51</v>
      </c>
      <c r="Y95" s="33" t="s">
        <v>65</v>
      </c>
      <c r="Z95" s="33" t="s">
        <v>65</v>
      </c>
      <c r="AA95" s="32" t="s">
        <v>697</v>
      </c>
      <c r="AB95" s="34" t="s">
        <v>698</v>
      </c>
      <c r="AC95" s="31" t="s">
        <v>173</v>
      </c>
      <c r="AD95" s="3">
        <f>VLOOKUP(D95,'[1]洛浦县 (单位分类表)'!$C:$AD,28,FALSE)</f>
        <v>0</v>
      </c>
    </row>
    <row r="96" s="3" customFormat="1" ht="162.75" spans="1:30">
      <c r="A96" s="30" t="s">
        <v>704</v>
      </c>
      <c r="B96" s="31" t="s">
        <v>705</v>
      </c>
      <c r="C96" s="47" t="s">
        <v>706</v>
      </c>
      <c r="D96" s="33" t="s">
        <v>707</v>
      </c>
      <c r="E96" s="31" t="s">
        <v>147</v>
      </c>
      <c r="F96" s="31" t="s">
        <v>590</v>
      </c>
      <c r="G96" s="31" t="s">
        <v>591</v>
      </c>
      <c r="H96" s="32" t="s">
        <v>708</v>
      </c>
      <c r="I96" s="32" t="s">
        <v>709</v>
      </c>
      <c r="J96" s="31">
        <f t="shared" si="3"/>
        <v>161</v>
      </c>
      <c r="K96" s="31">
        <f t="shared" si="4"/>
        <v>161</v>
      </c>
      <c r="L96" s="31"/>
      <c r="M96" s="31"/>
      <c r="N96" s="40">
        <v>161</v>
      </c>
      <c r="O96" s="31"/>
      <c r="P96" s="31"/>
      <c r="Q96" s="31"/>
      <c r="R96" s="31"/>
      <c r="S96" s="31"/>
      <c r="T96" s="31"/>
      <c r="U96" s="31" t="s">
        <v>42</v>
      </c>
      <c r="V96" s="33">
        <v>500</v>
      </c>
      <c r="W96" s="37" t="s">
        <v>43</v>
      </c>
      <c r="X96" s="33"/>
      <c r="Y96" s="33" t="s">
        <v>65</v>
      </c>
      <c r="Z96" s="33" t="s">
        <v>65</v>
      </c>
      <c r="AA96" s="32" t="s">
        <v>594</v>
      </c>
      <c r="AB96" s="34" t="s">
        <v>698</v>
      </c>
      <c r="AC96" s="31" t="s">
        <v>154</v>
      </c>
      <c r="AD96" s="3">
        <f>VLOOKUP(D96,'[1]洛浦县 (单位分类表)'!$C:$AD,28,FALSE)</f>
        <v>0</v>
      </c>
    </row>
    <row r="97" s="3" customFormat="1" ht="209.25" spans="1:30">
      <c r="A97" s="30" t="s">
        <v>710</v>
      </c>
      <c r="B97" s="31" t="s">
        <v>711</v>
      </c>
      <c r="C97" s="47" t="s">
        <v>712</v>
      </c>
      <c r="D97" s="31" t="s">
        <v>713</v>
      </c>
      <c r="E97" s="31" t="s">
        <v>37</v>
      </c>
      <c r="F97" s="31" t="s">
        <v>476</v>
      </c>
      <c r="G97" s="31" t="s">
        <v>477</v>
      </c>
      <c r="H97" s="32" t="s">
        <v>714</v>
      </c>
      <c r="I97" s="32" t="s">
        <v>715</v>
      </c>
      <c r="J97" s="31">
        <f t="shared" si="3"/>
        <v>480</v>
      </c>
      <c r="K97" s="31">
        <f t="shared" si="4"/>
        <v>480</v>
      </c>
      <c r="L97" s="31">
        <v>480</v>
      </c>
      <c r="M97" s="31"/>
      <c r="N97" s="31"/>
      <c r="O97" s="31"/>
      <c r="P97" s="31"/>
      <c r="Q97" s="31"/>
      <c r="R97" s="31"/>
      <c r="S97" s="31"/>
      <c r="T97" s="31"/>
      <c r="U97" s="31" t="s">
        <v>64</v>
      </c>
      <c r="V97" s="33">
        <v>387</v>
      </c>
      <c r="W97" s="33" t="s">
        <v>43</v>
      </c>
      <c r="X97" s="33" t="s">
        <v>51</v>
      </c>
      <c r="Y97" s="33" t="s">
        <v>65</v>
      </c>
      <c r="Z97" s="33" t="s">
        <v>43</v>
      </c>
      <c r="AA97" s="32" t="s">
        <v>716</v>
      </c>
      <c r="AB97" s="34" t="s">
        <v>698</v>
      </c>
      <c r="AC97" s="31" t="s">
        <v>255</v>
      </c>
      <c r="AD97" s="3" t="str">
        <f>VLOOKUP(D97,'[1]洛浦县 (单位分类表)'!$C:$AD,28,FALSE)</f>
        <v>暂定第一批</v>
      </c>
    </row>
    <row r="98" s="3" customFormat="1" ht="209.25" spans="1:30">
      <c r="A98" s="30" t="s">
        <v>717</v>
      </c>
      <c r="B98" s="31" t="s">
        <v>718</v>
      </c>
      <c r="C98" s="47" t="s">
        <v>719</v>
      </c>
      <c r="D98" s="31" t="s">
        <v>720</v>
      </c>
      <c r="E98" s="31" t="s">
        <v>37</v>
      </c>
      <c r="F98" s="31" t="s">
        <v>476</v>
      </c>
      <c r="G98" s="31" t="s">
        <v>477</v>
      </c>
      <c r="H98" s="32" t="s">
        <v>721</v>
      </c>
      <c r="I98" s="32" t="s">
        <v>722</v>
      </c>
      <c r="J98" s="31">
        <f t="shared" si="3"/>
        <v>490</v>
      </c>
      <c r="K98" s="31">
        <f t="shared" si="4"/>
        <v>490</v>
      </c>
      <c r="L98" s="31">
        <v>490</v>
      </c>
      <c r="M98" s="31"/>
      <c r="N98" s="31"/>
      <c r="O98" s="31"/>
      <c r="P98" s="31"/>
      <c r="Q98" s="31"/>
      <c r="R98" s="31"/>
      <c r="S98" s="31"/>
      <c r="T98" s="31"/>
      <c r="U98" s="31" t="s">
        <v>64</v>
      </c>
      <c r="V98" s="33">
        <v>509</v>
      </c>
      <c r="W98" s="33" t="s">
        <v>43</v>
      </c>
      <c r="X98" s="33" t="s">
        <v>51</v>
      </c>
      <c r="Y98" s="33" t="s">
        <v>65</v>
      </c>
      <c r="Z98" s="33" t="s">
        <v>43</v>
      </c>
      <c r="AA98" s="32" t="s">
        <v>723</v>
      </c>
      <c r="AB98" s="34" t="s">
        <v>698</v>
      </c>
      <c r="AC98" s="31" t="s">
        <v>255</v>
      </c>
      <c r="AD98" s="3" t="str">
        <f>VLOOKUP(D98,'[1]洛浦县 (单位分类表)'!$C:$AD,28,FALSE)</f>
        <v>暂定第一批</v>
      </c>
    </row>
    <row r="99" s="3" customFormat="1" ht="209.25" spans="1:30">
      <c r="A99" s="30" t="s">
        <v>724</v>
      </c>
      <c r="B99" s="31" t="s">
        <v>725</v>
      </c>
      <c r="C99" s="47" t="s">
        <v>726</v>
      </c>
      <c r="D99" s="31" t="s">
        <v>727</v>
      </c>
      <c r="E99" s="31" t="s">
        <v>37</v>
      </c>
      <c r="F99" s="31" t="s">
        <v>476</v>
      </c>
      <c r="G99" s="31" t="s">
        <v>477</v>
      </c>
      <c r="H99" s="32" t="s">
        <v>695</v>
      </c>
      <c r="I99" s="32" t="s">
        <v>728</v>
      </c>
      <c r="J99" s="31">
        <f t="shared" si="3"/>
        <v>340</v>
      </c>
      <c r="K99" s="31">
        <f t="shared" si="4"/>
        <v>340</v>
      </c>
      <c r="L99" s="31">
        <v>340</v>
      </c>
      <c r="M99" s="31"/>
      <c r="N99" s="31"/>
      <c r="O99" s="31"/>
      <c r="P99" s="31"/>
      <c r="Q99" s="31"/>
      <c r="R99" s="31"/>
      <c r="S99" s="31"/>
      <c r="T99" s="31"/>
      <c r="U99" s="31" t="s">
        <v>64</v>
      </c>
      <c r="V99" s="33">
        <v>255</v>
      </c>
      <c r="W99" s="33" t="s">
        <v>43</v>
      </c>
      <c r="X99" s="33" t="s">
        <v>51</v>
      </c>
      <c r="Y99" s="33" t="s">
        <v>65</v>
      </c>
      <c r="Z99" s="33" t="s">
        <v>43</v>
      </c>
      <c r="AA99" s="32" t="s">
        <v>729</v>
      </c>
      <c r="AB99" s="34" t="s">
        <v>698</v>
      </c>
      <c r="AC99" s="31" t="s">
        <v>255</v>
      </c>
      <c r="AD99" s="3" t="str">
        <f>VLOOKUP(D99,'[1]洛浦县 (单位分类表)'!$C:$AD,28,FALSE)</f>
        <v>暂定第一批</v>
      </c>
    </row>
    <row r="100" s="3" customFormat="1" ht="209.25" spans="1:30">
      <c r="A100" s="30" t="s">
        <v>730</v>
      </c>
      <c r="B100" s="31" t="s">
        <v>731</v>
      </c>
      <c r="C100" s="31" t="s">
        <v>732</v>
      </c>
      <c r="D100" s="31" t="s">
        <v>733</v>
      </c>
      <c r="E100" s="31" t="s">
        <v>37</v>
      </c>
      <c r="F100" s="31" t="s">
        <v>60</v>
      </c>
      <c r="G100" s="31" t="s">
        <v>734</v>
      </c>
      <c r="H100" s="32" t="s">
        <v>721</v>
      </c>
      <c r="I100" s="32" t="s">
        <v>735</v>
      </c>
      <c r="J100" s="31">
        <f t="shared" si="3"/>
        <v>800</v>
      </c>
      <c r="K100" s="31">
        <f t="shared" si="4"/>
        <v>800</v>
      </c>
      <c r="L100" s="31">
        <v>800</v>
      </c>
      <c r="M100" s="31"/>
      <c r="N100" s="31"/>
      <c r="O100" s="31"/>
      <c r="P100" s="31"/>
      <c r="Q100" s="31"/>
      <c r="R100" s="31"/>
      <c r="S100" s="31"/>
      <c r="T100" s="31"/>
      <c r="U100" s="31" t="s">
        <v>93</v>
      </c>
      <c r="V100" s="33">
        <v>30</v>
      </c>
      <c r="W100" s="33" t="s">
        <v>43</v>
      </c>
      <c r="X100" s="33" t="s">
        <v>51</v>
      </c>
      <c r="Y100" s="33" t="s">
        <v>65</v>
      </c>
      <c r="Z100" s="33" t="s">
        <v>43</v>
      </c>
      <c r="AA100" s="32" t="s">
        <v>736</v>
      </c>
      <c r="AB100" s="34" t="s">
        <v>698</v>
      </c>
      <c r="AC100" s="31" t="s">
        <v>737</v>
      </c>
      <c r="AD100" s="3">
        <f>VLOOKUP(D100,'[1]洛浦县 (单位分类表)'!$C:$AD,28,FALSE)</f>
        <v>0</v>
      </c>
    </row>
    <row r="101" ht="74" customHeight="1" spans="1:30">
      <c r="A101" s="41"/>
      <c r="B101" s="42"/>
      <c r="C101" s="43"/>
      <c r="D101" s="42"/>
      <c r="E101" s="43"/>
      <c r="F101" s="43"/>
      <c r="G101" s="43"/>
      <c r="H101" s="44"/>
      <c r="I101" s="44"/>
      <c r="J101" s="5"/>
      <c r="K101" s="5"/>
      <c r="L101" s="5"/>
      <c r="M101" s="5"/>
      <c r="N101" s="5"/>
      <c r="O101" s="5"/>
      <c r="P101" s="5"/>
      <c r="Q101" s="5"/>
      <c r="R101" s="5"/>
      <c r="S101" s="5"/>
      <c r="T101" s="5"/>
      <c r="U101" s="5"/>
      <c r="V101" s="45"/>
      <c r="W101" s="45"/>
      <c r="X101" s="45"/>
      <c r="Y101" s="45"/>
      <c r="Z101" s="45"/>
      <c r="AB101" s="5"/>
    </row>
    <row r="102" ht="74" customHeight="1" spans="1:30">
      <c r="A102" s="41"/>
      <c r="B102" s="42"/>
      <c r="C102" s="43"/>
      <c r="D102" s="42"/>
      <c r="E102" s="43"/>
      <c r="F102" s="43"/>
      <c r="G102" s="43"/>
      <c r="H102" s="44"/>
      <c r="I102" s="44"/>
      <c r="J102" s="5"/>
      <c r="K102" s="5"/>
      <c r="L102" s="5"/>
      <c r="M102" s="5"/>
      <c r="N102" s="5"/>
      <c r="O102" s="5"/>
      <c r="P102" s="5"/>
      <c r="Q102" s="5"/>
      <c r="R102" s="5"/>
      <c r="S102" s="5"/>
      <c r="T102" s="5"/>
      <c r="U102" s="5"/>
      <c r="V102" s="45"/>
      <c r="W102" s="45"/>
      <c r="X102" s="45"/>
      <c r="Y102" s="45"/>
      <c r="Z102" s="45"/>
      <c r="AB102" s="5"/>
    </row>
    <row r="103" ht="74" customHeight="1" spans="1:30">
      <c r="A103" s="41"/>
      <c r="B103" s="42"/>
      <c r="C103" s="43"/>
      <c r="D103" s="42"/>
      <c r="E103" s="43"/>
      <c r="F103" s="43"/>
      <c r="G103" s="43"/>
      <c r="H103" s="44"/>
      <c r="I103" s="44"/>
      <c r="J103" s="5"/>
      <c r="K103" s="5"/>
      <c r="L103" s="5"/>
      <c r="M103" s="5"/>
      <c r="N103" s="5"/>
      <c r="O103" s="5"/>
      <c r="P103" s="5"/>
      <c r="Q103" s="5"/>
      <c r="R103" s="5"/>
      <c r="S103" s="5"/>
      <c r="T103" s="5"/>
      <c r="U103" s="5"/>
      <c r="V103" s="45"/>
      <c r="W103" s="45"/>
      <c r="X103" s="45"/>
      <c r="Y103" s="45"/>
      <c r="Z103" s="45"/>
      <c r="AB103" s="5"/>
    </row>
    <row r="104" ht="74" customHeight="1" spans="1:30">
      <c r="A104" s="41"/>
      <c r="B104" s="42"/>
      <c r="C104" s="43"/>
      <c r="D104" s="42"/>
      <c r="E104" s="43"/>
      <c r="F104" s="43"/>
      <c r="G104" s="43"/>
      <c r="H104" s="44"/>
      <c r="I104" s="44"/>
      <c r="J104" s="5"/>
      <c r="K104" s="5"/>
      <c r="L104" s="5"/>
      <c r="M104" s="5"/>
      <c r="N104" s="5"/>
      <c r="O104" s="5"/>
      <c r="P104" s="5"/>
      <c r="Q104" s="5"/>
      <c r="R104" s="5"/>
      <c r="S104" s="5"/>
      <c r="T104" s="5"/>
      <c r="U104" s="5"/>
      <c r="V104" s="45"/>
      <c r="W104" s="45"/>
      <c r="X104" s="45"/>
      <c r="Y104" s="45"/>
      <c r="Z104" s="45"/>
      <c r="AB104" s="5"/>
    </row>
    <row r="105" ht="74" customHeight="1" spans="1:30">
      <c r="A105" s="41"/>
      <c r="B105" s="42"/>
      <c r="C105" s="43"/>
      <c r="D105" s="42"/>
      <c r="E105" s="43"/>
      <c r="F105" s="43"/>
      <c r="G105" s="43"/>
      <c r="H105" s="44"/>
      <c r="I105" s="44"/>
      <c r="J105" s="5"/>
      <c r="K105" s="5"/>
      <c r="L105" s="5"/>
      <c r="M105" s="5"/>
      <c r="N105" s="5"/>
      <c r="O105" s="5"/>
      <c r="P105" s="5"/>
      <c r="Q105" s="5"/>
      <c r="R105" s="5"/>
      <c r="S105" s="5"/>
      <c r="T105" s="5"/>
      <c r="U105" s="5"/>
      <c r="V105" s="45"/>
      <c r="W105" s="45"/>
      <c r="X105" s="45"/>
      <c r="Y105" s="45"/>
      <c r="Z105" s="45"/>
      <c r="AB105" s="5"/>
    </row>
    <row r="106" ht="74" customHeight="1" spans="1:30">
      <c r="A106" s="41"/>
      <c r="B106" s="42"/>
      <c r="C106" s="43"/>
      <c r="D106" s="42"/>
      <c r="E106" s="43"/>
      <c r="F106" s="43"/>
      <c r="G106" s="43"/>
      <c r="H106" s="44"/>
      <c r="I106" s="44"/>
      <c r="J106" s="5"/>
      <c r="K106" s="5"/>
      <c r="L106" s="5"/>
      <c r="M106" s="5"/>
      <c r="N106" s="5"/>
      <c r="O106" s="5"/>
      <c r="P106" s="5"/>
      <c r="Q106" s="5"/>
      <c r="R106" s="5"/>
      <c r="S106" s="5"/>
      <c r="T106" s="5"/>
      <c r="U106" s="5"/>
      <c r="V106" s="45"/>
      <c r="W106" s="45"/>
      <c r="X106" s="45"/>
      <c r="Y106" s="45"/>
      <c r="Z106" s="45"/>
      <c r="AB106" s="5"/>
    </row>
    <row r="107" ht="74" customHeight="1" spans="1:30">
      <c r="A107" s="41"/>
      <c r="B107" s="42"/>
      <c r="C107" s="43"/>
      <c r="D107" s="42"/>
      <c r="E107" s="43"/>
      <c r="F107" s="43"/>
      <c r="G107" s="43"/>
      <c r="H107" s="44"/>
      <c r="I107" s="44"/>
      <c r="J107" s="5"/>
      <c r="K107" s="5"/>
      <c r="L107" s="5"/>
      <c r="M107" s="5"/>
      <c r="N107" s="5"/>
      <c r="O107" s="5"/>
      <c r="P107" s="5"/>
      <c r="Q107" s="5"/>
      <c r="R107" s="5"/>
      <c r="S107" s="5"/>
      <c r="T107" s="5"/>
      <c r="U107" s="5"/>
      <c r="V107" s="45"/>
      <c r="W107" s="45"/>
      <c r="X107" s="45"/>
      <c r="Y107" s="45"/>
      <c r="Z107" s="45"/>
      <c r="AB107" s="5"/>
    </row>
    <row r="108" ht="74" customHeight="1" spans="1:30">
      <c r="A108" s="41"/>
      <c r="B108" s="42"/>
      <c r="C108" s="43"/>
      <c r="D108" s="42"/>
      <c r="E108" s="43"/>
      <c r="F108" s="43"/>
      <c r="G108" s="43"/>
      <c r="H108" s="44"/>
      <c r="I108" s="44"/>
      <c r="J108" s="5"/>
      <c r="K108" s="5"/>
      <c r="L108" s="5"/>
      <c r="M108" s="5"/>
      <c r="N108" s="5"/>
      <c r="O108" s="5"/>
      <c r="P108" s="5"/>
      <c r="Q108" s="5"/>
      <c r="R108" s="5"/>
      <c r="S108" s="5"/>
      <c r="T108" s="5"/>
      <c r="U108" s="5"/>
      <c r="V108" s="45"/>
      <c r="W108" s="45"/>
      <c r="X108" s="45"/>
      <c r="Y108" s="45"/>
      <c r="Z108" s="45"/>
      <c r="AB108" s="5"/>
    </row>
    <row r="109" ht="74" customHeight="1" spans="1:30">
      <c r="A109" s="41"/>
      <c r="B109" s="42"/>
      <c r="C109" s="43"/>
      <c r="D109" s="42"/>
      <c r="E109" s="43"/>
      <c r="F109" s="43"/>
      <c r="G109" s="43"/>
      <c r="H109" s="44"/>
      <c r="I109" s="44"/>
      <c r="J109" s="5"/>
      <c r="K109" s="5"/>
      <c r="L109" s="5"/>
      <c r="M109" s="5"/>
      <c r="N109" s="5"/>
      <c r="O109" s="5"/>
      <c r="P109" s="5"/>
      <c r="Q109" s="5"/>
      <c r="R109" s="5"/>
      <c r="S109" s="5"/>
      <c r="T109" s="5"/>
      <c r="U109" s="5"/>
      <c r="V109" s="45"/>
      <c r="W109" s="45"/>
      <c r="X109" s="45"/>
      <c r="Y109" s="45"/>
      <c r="Z109" s="45"/>
      <c r="AB109" s="5"/>
    </row>
    <row r="110" ht="74" customHeight="1" spans="1:30">
      <c r="A110" s="41"/>
      <c r="B110" s="42"/>
      <c r="C110" s="43"/>
      <c r="D110" s="42"/>
      <c r="E110" s="43"/>
      <c r="F110" s="43"/>
      <c r="G110" s="43"/>
      <c r="H110" s="44"/>
      <c r="I110" s="44"/>
      <c r="J110" s="5"/>
      <c r="K110" s="5"/>
      <c r="L110" s="5"/>
      <c r="M110" s="5"/>
      <c r="N110" s="5"/>
      <c r="O110" s="5"/>
      <c r="P110" s="5"/>
      <c r="Q110" s="5"/>
      <c r="R110" s="5"/>
      <c r="S110" s="5"/>
      <c r="T110" s="5"/>
      <c r="U110" s="5"/>
      <c r="V110" s="45"/>
      <c r="W110" s="45"/>
      <c r="X110" s="45"/>
      <c r="Y110" s="45"/>
      <c r="Z110" s="45"/>
      <c r="AB110" s="5"/>
    </row>
    <row r="111" ht="74" customHeight="1" spans="1:30">
      <c r="A111" s="41"/>
      <c r="B111" s="42"/>
      <c r="C111" s="43"/>
      <c r="D111" s="42"/>
      <c r="E111" s="43"/>
      <c r="F111" s="43"/>
      <c r="G111" s="43"/>
      <c r="H111" s="44"/>
      <c r="I111" s="44"/>
      <c r="J111" s="5"/>
      <c r="K111" s="5"/>
      <c r="L111" s="5"/>
      <c r="M111" s="5"/>
      <c r="N111" s="5"/>
      <c r="O111" s="5"/>
      <c r="P111" s="5"/>
      <c r="Q111" s="5"/>
      <c r="R111" s="5"/>
      <c r="S111" s="5"/>
      <c r="T111" s="5"/>
      <c r="U111" s="5"/>
      <c r="V111" s="45"/>
      <c r="W111" s="45"/>
      <c r="X111" s="45"/>
      <c r="Y111" s="45"/>
      <c r="Z111" s="45"/>
      <c r="AB111" s="5"/>
    </row>
    <row r="112" ht="74" customHeight="1" spans="1:30">
      <c r="A112" s="41"/>
      <c r="B112" s="42"/>
      <c r="C112" s="43"/>
      <c r="D112" s="42"/>
      <c r="E112" s="43"/>
      <c r="F112" s="43"/>
      <c r="G112" s="43"/>
      <c r="H112" s="44"/>
      <c r="I112" s="44"/>
      <c r="J112" s="5"/>
      <c r="K112" s="5"/>
      <c r="L112" s="5"/>
      <c r="M112" s="5"/>
      <c r="N112" s="5"/>
      <c r="O112" s="5"/>
      <c r="P112" s="5"/>
      <c r="Q112" s="5"/>
      <c r="R112" s="5"/>
      <c r="S112" s="5"/>
      <c r="T112" s="5"/>
      <c r="U112" s="5"/>
      <c r="V112" s="45"/>
      <c r="W112" s="45"/>
      <c r="X112" s="45"/>
      <c r="Y112" s="45"/>
      <c r="Z112" s="45"/>
      <c r="AB112" s="5"/>
    </row>
    <row r="113" ht="74" customHeight="1" spans="1:28">
      <c r="A113" s="41"/>
      <c r="B113" s="42"/>
      <c r="C113" s="43"/>
      <c r="D113" s="42"/>
      <c r="E113" s="43"/>
      <c r="F113" s="43"/>
      <c r="G113" s="43"/>
      <c r="H113" s="44"/>
      <c r="I113" s="44"/>
      <c r="J113" s="5"/>
      <c r="K113" s="5"/>
      <c r="L113" s="5"/>
      <c r="M113" s="5"/>
      <c r="N113" s="5"/>
      <c r="O113" s="5"/>
      <c r="P113" s="5"/>
      <c r="Q113" s="5"/>
      <c r="R113" s="5"/>
      <c r="S113" s="5"/>
      <c r="T113" s="5"/>
      <c r="U113" s="5"/>
      <c r="V113" s="45"/>
      <c r="W113" s="45"/>
      <c r="X113" s="45"/>
      <c r="Y113" s="45"/>
      <c r="Z113" s="45"/>
      <c r="AB113" s="5"/>
    </row>
    <row r="114" ht="74" customHeight="1" spans="1:28">
      <c r="A114" s="41"/>
      <c r="B114" s="42"/>
      <c r="C114" s="43"/>
      <c r="D114" s="42"/>
      <c r="E114" s="43"/>
      <c r="F114" s="43"/>
      <c r="G114" s="43"/>
      <c r="H114" s="44"/>
      <c r="I114" s="44"/>
      <c r="J114" s="5"/>
      <c r="K114" s="5"/>
      <c r="L114" s="5"/>
      <c r="M114" s="5"/>
      <c r="N114" s="5"/>
      <c r="O114" s="5"/>
      <c r="P114" s="5"/>
      <c r="Q114" s="5"/>
      <c r="R114" s="5"/>
      <c r="S114" s="5"/>
      <c r="T114" s="5"/>
      <c r="U114" s="5"/>
      <c r="V114" s="45"/>
      <c r="W114" s="45"/>
      <c r="X114" s="45"/>
      <c r="Y114" s="45"/>
      <c r="Z114" s="45"/>
      <c r="AB114" s="5"/>
    </row>
    <row r="115" ht="74" customHeight="1" spans="1:28">
      <c r="A115" s="41"/>
      <c r="B115" s="42"/>
      <c r="C115" s="43"/>
      <c r="D115" s="42"/>
      <c r="E115" s="43"/>
      <c r="F115" s="43"/>
      <c r="G115" s="43"/>
      <c r="H115" s="44"/>
      <c r="I115" s="44"/>
      <c r="J115" s="5"/>
      <c r="K115" s="5"/>
      <c r="L115" s="5"/>
      <c r="M115" s="5"/>
      <c r="N115" s="5"/>
      <c r="O115" s="5"/>
      <c r="P115" s="5"/>
      <c r="Q115" s="5"/>
      <c r="R115" s="5"/>
      <c r="S115" s="5"/>
      <c r="T115" s="5"/>
      <c r="U115" s="5"/>
      <c r="V115" s="45"/>
      <c r="W115" s="45"/>
      <c r="X115" s="45"/>
      <c r="Y115" s="45"/>
      <c r="Z115" s="45"/>
      <c r="AB115" s="5"/>
    </row>
    <row r="116" ht="74" customHeight="1" spans="1:28">
      <c r="A116" s="41"/>
      <c r="B116" s="42"/>
      <c r="C116" s="43"/>
      <c r="D116" s="42"/>
      <c r="E116" s="43"/>
      <c r="F116" s="43"/>
      <c r="G116" s="43"/>
      <c r="H116" s="44"/>
      <c r="I116" s="44"/>
      <c r="J116" s="5"/>
      <c r="K116" s="5"/>
      <c r="L116" s="5"/>
      <c r="M116" s="5"/>
      <c r="N116" s="5"/>
      <c r="O116" s="5"/>
      <c r="P116" s="5"/>
      <c r="Q116" s="5"/>
      <c r="R116" s="5"/>
      <c r="S116" s="5"/>
      <c r="T116" s="5"/>
      <c r="U116" s="5"/>
      <c r="V116" s="45"/>
      <c r="W116" s="45"/>
      <c r="X116" s="45"/>
      <c r="Y116" s="45"/>
      <c r="Z116" s="45"/>
      <c r="AB116" s="5"/>
    </row>
    <row r="117" ht="74" customHeight="1" spans="1:28">
      <c r="A117" s="41"/>
      <c r="B117" s="42"/>
      <c r="C117" s="43"/>
      <c r="D117" s="42"/>
      <c r="E117" s="43"/>
      <c r="F117" s="43"/>
      <c r="G117" s="43"/>
      <c r="H117" s="44"/>
      <c r="I117" s="44"/>
      <c r="J117" s="5"/>
      <c r="K117" s="5"/>
      <c r="L117" s="5"/>
      <c r="M117" s="5"/>
      <c r="N117" s="5"/>
      <c r="O117" s="5"/>
      <c r="P117" s="5"/>
      <c r="Q117" s="5"/>
      <c r="R117" s="5"/>
      <c r="S117" s="5"/>
      <c r="T117" s="5"/>
      <c r="U117" s="5"/>
      <c r="V117" s="45"/>
      <c r="W117" s="45"/>
      <c r="X117" s="45"/>
      <c r="Y117" s="45"/>
      <c r="Z117" s="45"/>
      <c r="AB117" s="5"/>
    </row>
    <row r="118" ht="74" customHeight="1" spans="1:28">
      <c r="A118" s="41"/>
      <c r="B118" s="42"/>
      <c r="C118" s="43"/>
      <c r="D118" s="42"/>
      <c r="E118" s="43"/>
      <c r="F118" s="43"/>
      <c r="G118" s="43"/>
      <c r="H118" s="44"/>
      <c r="I118" s="44"/>
      <c r="J118" s="5"/>
      <c r="K118" s="5"/>
      <c r="L118" s="5"/>
      <c r="M118" s="5"/>
      <c r="N118" s="5"/>
      <c r="O118" s="5"/>
      <c r="P118" s="5"/>
      <c r="Q118" s="5"/>
      <c r="R118" s="5"/>
      <c r="S118" s="5"/>
      <c r="T118" s="5"/>
      <c r="U118" s="5"/>
      <c r="V118" s="45"/>
      <c r="W118" s="45"/>
      <c r="X118" s="45"/>
      <c r="Y118" s="45"/>
      <c r="Z118" s="45"/>
      <c r="AB118" s="5"/>
    </row>
    <row r="119" ht="74" customHeight="1" spans="1:28">
      <c r="A119" s="41"/>
      <c r="B119" s="42"/>
      <c r="C119" s="43"/>
      <c r="D119" s="42"/>
      <c r="E119" s="43"/>
      <c r="F119" s="43"/>
      <c r="G119" s="43"/>
      <c r="H119" s="44"/>
      <c r="I119" s="44"/>
      <c r="J119" s="5"/>
      <c r="K119" s="5"/>
      <c r="L119" s="5"/>
      <c r="M119" s="5"/>
      <c r="N119" s="5"/>
      <c r="O119" s="5"/>
      <c r="P119" s="5"/>
      <c r="Q119" s="5"/>
      <c r="R119" s="5"/>
      <c r="S119" s="5"/>
      <c r="T119" s="5"/>
      <c r="U119" s="5"/>
      <c r="V119" s="45"/>
      <c r="W119" s="45"/>
      <c r="X119" s="45"/>
      <c r="Y119" s="45"/>
      <c r="Z119" s="45"/>
      <c r="AB119" s="5"/>
    </row>
    <row r="120" ht="74" customHeight="1" spans="1:28">
      <c r="A120" s="41"/>
      <c r="B120" s="42"/>
      <c r="C120" s="43"/>
      <c r="D120" s="42"/>
      <c r="E120" s="43"/>
      <c r="F120" s="43"/>
      <c r="G120" s="43"/>
      <c r="H120" s="44"/>
      <c r="I120" s="44"/>
      <c r="J120" s="5"/>
      <c r="K120" s="5"/>
      <c r="L120" s="5"/>
      <c r="M120" s="5"/>
      <c r="N120" s="5"/>
      <c r="O120" s="5"/>
      <c r="P120" s="5"/>
      <c r="Q120" s="5"/>
      <c r="R120" s="5"/>
      <c r="S120" s="5"/>
      <c r="T120" s="5"/>
      <c r="U120" s="5"/>
      <c r="V120" s="45"/>
      <c r="W120" s="45"/>
      <c r="X120" s="45"/>
      <c r="Y120" s="45"/>
      <c r="Z120" s="45"/>
      <c r="AB120" s="5"/>
    </row>
    <row r="121" ht="74" customHeight="1" spans="1:28">
      <c r="A121" s="41"/>
      <c r="B121" s="42"/>
      <c r="C121" s="43"/>
      <c r="D121" s="42"/>
      <c r="E121" s="43"/>
      <c r="F121" s="43"/>
      <c r="G121" s="43"/>
      <c r="H121" s="44"/>
      <c r="I121" s="44"/>
      <c r="J121" s="5"/>
      <c r="K121" s="5"/>
      <c r="L121" s="5"/>
      <c r="M121" s="5"/>
      <c r="N121" s="5"/>
      <c r="O121" s="5"/>
      <c r="P121" s="5"/>
      <c r="Q121" s="5"/>
      <c r="R121" s="5"/>
      <c r="S121" s="5"/>
      <c r="T121" s="5"/>
      <c r="U121" s="5"/>
      <c r="V121" s="45"/>
      <c r="W121" s="45"/>
      <c r="X121" s="45"/>
      <c r="Y121" s="45"/>
      <c r="Z121" s="45"/>
      <c r="AB121" s="5"/>
    </row>
    <row r="122" ht="74" customHeight="1" spans="1:28">
      <c r="A122" s="41"/>
      <c r="B122" s="42"/>
      <c r="C122" s="43"/>
      <c r="D122" s="42"/>
      <c r="E122" s="43"/>
      <c r="F122" s="43"/>
      <c r="G122" s="43"/>
      <c r="H122" s="44"/>
      <c r="I122" s="44"/>
      <c r="J122" s="5"/>
      <c r="K122" s="5"/>
      <c r="L122" s="5"/>
      <c r="M122" s="5"/>
      <c r="N122" s="5"/>
      <c r="O122" s="5"/>
      <c r="P122" s="5"/>
      <c r="Q122" s="5"/>
      <c r="R122" s="5"/>
      <c r="S122" s="5"/>
      <c r="T122" s="5"/>
      <c r="U122" s="5"/>
      <c r="V122" s="45"/>
      <c r="W122" s="45"/>
      <c r="X122" s="45"/>
      <c r="Y122" s="45"/>
      <c r="Z122" s="45"/>
      <c r="AB122" s="5"/>
    </row>
    <row r="123" ht="74" customHeight="1" spans="1:28">
      <c r="A123" s="41"/>
      <c r="B123" s="42"/>
      <c r="C123" s="43"/>
      <c r="D123" s="42"/>
      <c r="E123" s="43"/>
      <c r="F123" s="43"/>
      <c r="G123" s="43"/>
      <c r="H123" s="44"/>
      <c r="I123" s="44"/>
      <c r="J123" s="5"/>
      <c r="K123" s="5"/>
      <c r="L123" s="5"/>
      <c r="M123" s="5"/>
      <c r="N123" s="5"/>
      <c r="O123" s="5"/>
      <c r="P123" s="5"/>
      <c r="Q123" s="5"/>
      <c r="R123" s="5"/>
      <c r="S123" s="5"/>
      <c r="T123" s="5"/>
      <c r="U123" s="5"/>
      <c r="V123" s="45"/>
      <c r="W123" s="45"/>
      <c r="X123" s="45"/>
      <c r="Y123" s="45"/>
      <c r="Z123" s="45"/>
      <c r="AB123" s="5"/>
    </row>
    <row r="124" ht="74" customHeight="1" spans="1:28">
      <c r="A124" s="41"/>
      <c r="B124" s="42"/>
      <c r="C124" s="43"/>
      <c r="D124" s="42"/>
      <c r="E124" s="43"/>
      <c r="F124" s="43"/>
      <c r="G124" s="43"/>
      <c r="H124" s="44"/>
      <c r="I124" s="44"/>
      <c r="J124" s="5"/>
      <c r="K124" s="5"/>
      <c r="L124" s="5"/>
      <c r="M124" s="5"/>
      <c r="N124" s="5"/>
      <c r="O124" s="5"/>
      <c r="P124" s="5"/>
      <c r="Q124" s="5"/>
      <c r="R124" s="5"/>
      <c r="S124" s="5"/>
      <c r="T124" s="5"/>
      <c r="U124" s="5"/>
      <c r="V124" s="45"/>
      <c r="W124" s="45"/>
      <c r="X124" s="45"/>
      <c r="Y124" s="45"/>
      <c r="Z124" s="45"/>
      <c r="AB124" s="5"/>
    </row>
    <row r="125" ht="74" customHeight="1" spans="1:28">
      <c r="H125" s="46"/>
      <c r="I125" s="46"/>
      <c r="J125" s="5"/>
      <c r="K125" s="5"/>
      <c r="L125" s="5"/>
      <c r="M125" s="5"/>
      <c r="N125" s="5"/>
      <c r="O125" s="5"/>
      <c r="P125" s="5"/>
      <c r="Q125" s="5"/>
      <c r="R125" s="5"/>
      <c r="S125" s="5"/>
      <c r="T125" s="5"/>
      <c r="U125" s="5"/>
      <c r="V125" s="45"/>
      <c r="W125" s="45"/>
      <c r="X125" s="45"/>
      <c r="Y125" s="45"/>
      <c r="Z125" s="45"/>
      <c r="AB125" s="5"/>
    </row>
    <row r="126" ht="74" customHeight="1" spans="1:28">
      <c r="H126" s="46"/>
      <c r="I126" s="46"/>
      <c r="J126" s="5"/>
      <c r="K126" s="5"/>
      <c r="L126" s="5"/>
      <c r="M126" s="5"/>
      <c r="N126" s="5"/>
      <c r="O126" s="5"/>
      <c r="P126" s="5"/>
      <c r="Q126" s="5"/>
      <c r="R126" s="5"/>
      <c r="S126" s="5"/>
      <c r="T126" s="5"/>
      <c r="U126" s="5"/>
      <c r="V126" s="45"/>
      <c r="W126" s="45"/>
      <c r="X126" s="45"/>
      <c r="Y126" s="45"/>
      <c r="Z126" s="45"/>
      <c r="AB126" s="5"/>
    </row>
    <row r="127" ht="74" customHeight="1" spans="1:28">
      <c r="H127" s="46"/>
      <c r="I127" s="46"/>
      <c r="J127" s="5"/>
      <c r="K127" s="5"/>
      <c r="L127" s="5"/>
      <c r="M127" s="5"/>
      <c r="N127" s="5"/>
      <c r="O127" s="5"/>
      <c r="P127" s="5"/>
      <c r="Q127" s="5"/>
      <c r="R127" s="5"/>
      <c r="S127" s="5"/>
      <c r="T127" s="5"/>
      <c r="U127" s="5"/>
      <c r="V127" s="45"/>
      <c r="W127" s="45"/>
      <c r="X127" s="45"/>
      <c r="Y127" s="45"/>
      <c r="Z127" s="45"/>
      <c r="AB127" s="5"/>
    </row>
    <row r="128" ht="74" customHeight="1" spans="1:28">
      <c r="H128" s="46"/>
      <c r="I128" s="46"/>
      <c r="J128" s="5"/>
      <c r="K128" s="5"/>
      <c r="L128" s="5"/>
      <c r="M128" s="5"/>
      <c r="N128" s="5"/>
      <c r="O128" s="5"/>
      <c r="P128" s="5"/>
      <c r="Q128" s="5"/>
      <c r="R128" s="5"/>
      <c r="S128" s="5"/>
      <c r="T128" s="5"/>
      <c r="U128" s="5"/>
      <c r="V128" s="45"/>
      <c r="W128" s="45"/>
      <c r="X128" s="45"/>
      <c r="Y128" s="45"/>
      <c r="Z128" s="45"/>
      <c r="AB128" s="5"/>
    </row>
    <row r="129" ht="74" customHeight="1" spans="8:28">
      <c r="H129" s="46"/>
      <c r="I129" s="46"/>
      <c r="J129" s="5"/>
      <c r="K129" s="5"/>
      <c r="L129" s="5"/>
      <c r="M129" s="5"/>
      <c r="N129" s="5"/>
      <c r="O129" s="5"/>
      <c r="P129" s="5"/>
      <c r="Q129" s="5"/>
      <c r="R129" s="5"/>
      <c r="S129" s="5"/>
      <c r="T129" s="5"/>
      <c r="U129" s="5"/>
      <c r="V129" s="45"/>
      <c r="W129" s="45"/>
      <c r="X129" s="45"/>
      <c r="Y129" s="45"/>
      <c r="Z129" s="45"/>
      <c r="AB129" s="5"/>
    </row>
    <row r="130" ht="74" customHeight="1" spans="8:28">
      <c r="H130" s="46"/>
      <c r="I130" s="46"/>
      <c r="J130" s="5"/>
      <c r="K130" s="5"/>
      <c r="L130" s="5"/>
      <c r="M130" s="5"/>
      <c r="N130" s="5"/>
      <c r="O130" s="5"/>
      <c r="P130" s="5"/>
      <c r="Q130" s="5"/>
      <c r="R130" s="5"/>
      <c r="S130" s="5"/>
      <c r="T130" s="5"/>
      <c r="U130" s="5"/>
      <c r="V130" s="45"/>
      <c r="W130" s="45"/>
      <c r="X130" s="45"/>
      <c r="Y130" s="45"/>
      <c r="Z130" s="45"/>
      <c r="AB130" s="5"/>
    </row>
    <row r="131" ht="74" customHeight="1" spans="8:28">
      <c r="J131" s="5"/>
      <c r="K131" s="5"/>
      <c r="L131" s="5"/>
      <c r="M131" s="5"/>
      <c r="N131" s="5"/>
      <c r="O131" s="5"/>
      <c r="P131" s="5"/>
      <c r="Q131" s="5"/>
      <c r="R131" s="5"/>
      <c r="S131" s="5"/>
      <c r="T131" s="5"/>
      <c r="U131" s="5"/>
      <c r="V131" s="45"/>
      <c r="W131" s="45"/>
      <c r="X131" s="45"/>
      <c r="Y131" s="45"/>
      <c r="Z131" s="45"/>
      <c r="AB131" s="5"/>
    </row>
    <row r="132" ht="74" customHeight="1" spans="8:28">
      <c r="J132" s="5"/>
      <c r="K132" s="5"/>
      <c r="L132" s="5"/>
      <c r="M132" s="5"/>
      <c r="N132" s="5"/>
      <c r="O132" s="5"/>
      <c r="P132" s="5"/>
      <c r="Q132" s="5"/>
      <c r="R132" s="5"/>
      <c r="S132" s="5"/>
      <c r="T132" s="5"/>
      <c r="U132" s="5"/>
      <c r="V132" s="45"/>
      <c r="W132" s="45"/>
      <c r="X132" s="45"/>
      <c r="Y132" s="45"/>
      <c r="Z132" s="45"/>
      <c r="AB132" s="5"/>
    </row>
    <row r="133" ht="74" customHeight="1" spans="8:28">
      <c r="J133" s="5"/>
      <c r="K133" s="5"/>
      <c r="L133" s="5"/>
      <c r="M133" s="5"/>
      <c r="N133" s="5"/>
      <c r="O133" s="5"/>
      <c r="P133" s="5"/>
      <c r="Q133" s="5"/>
      <c r="R133" s="5"/>
      <c r="S133" s="5"/>
      <c r="T133" s="5"/>
      <c r="U133" s="5"/>
      <c r="V133" s="45"/>
      <c r="W133" s="45"/>
      <c r="X133" s="45"/>
      <c r="Y133" s="45"/>
      <c r="Z133" s="45"/>
      <c r="AB133" s="5"/>
    </row>
    <row r="134" ht="74" customHeight="1" spans="8:28">
      <c r="J134" s="5"/>
      <c r="K134" s="5"/>
      <c r="L134" s="5"/>
      <c r="M134" s="5"/>
      <c r="N134" s="5"/>
      <c r="O134" s="5"/>
      <c r="P134" s="5"/>
      <c r="Q134" s="5"/>
      <c r="R134" s="5"/>
      <c r="S134" s="5"/>
      <c r="T134" s="5"/>
      <c r="U134" s="5"/>
      <c r="V134" s="45"/>
      <c r="W134" s="45"/>
      <c r="X134" s="45"/>
      <c r="Y134" s="45"/>
      <c r="Z134" s="45"/>
      <c r="AB134" s="5"/>
    </row>
    <row r="135" ht="74" customHeight="1" spans="8:28">
      <c r="J135" s="5"/>
      <c r="K135" s="5"/>
      <c r="L135" s="5"/>
      <c r="M135" s="5"/>
      <c r="N135" s="5"/>
      <c r="O135" s="5"/>
      <c r="P135" s="5"/>
      <c r="Q135" s="5"/>
      <c r="R135" s="5"/>
      <c r="S135" s="5"/>
      <c r="T135" s="5"/>
      <c r="U135" s="5"/>
      <c r="V135" s="45"/>
      <c r="W135" s="45"/>
      <c r="X135" s="45"/>
      <c r="Y135" s="45"/>
      <c r="Z135" s="45"/>
      <c r="AB135" s="5"/>
    </row>
    <row r="136" ht="74" customHeight="1" spans="8:28">
      <c r="J136" s="5"/>
      <c r="K136" s="5"/>
      <c r="L136" s="5"/>
      <c r="M136" s="5"/>
      <c r="N136" s="5"/>
      <c r="O136" s="5"/>
      <c r="P136" s="5"/>
      <c r="Q136" s="5"/>
      <c r="R136" s="5"/>
      <c r="S136" s="5"/>
      <c r="T136" s="5"/>
      <c r="U136" s="5"/>
      <c r="V136" s="45"/>
      <c r="W136" s="45"/>
      <c r="X136" s="45"/>
      <c r="Y136" s="45"/>
      <c r="Z136" s="45"/>
      <c r="AB136" s="5"/>
    </row>
    <row r="137" ht="74" customHeight="1" spans="8:28">
      <c r="J137" s="5"/>
      <c r="K137" s="5"/>
      <c r="L137" s="5"/>
      <c r="M137" s="5"/>
      <c r="N137" s="5"/>
      <c r="O137" s="5"/>
      <c r="P137" s="5"/>
      <c r="Q137" s="5"/>
      <c r="R137" s="5"/>
      <c r="S137" s="5"/>
      <c r="T137" s="5"/>
      <c r="U137" s="5"/>
      <c r="V137" s="45"/>
      <c r="W137" s="45"/>
      <c r="X137" s="45"/>
      <c r="Y137" s="45"/>
      <c r="Z137" s="45"/>
      <c r="AB137" s="5"/>
    </row>
    <row r="138" ht="74" customHeight="1" spans="8:28">
      <c r="J138" s="5"/>
      <c r="K138" s="5"/>
      <c r="L138" s="5"/>
      <c r="M138" s="5"/>
      <c r="N138" s="5"/>
      <c r="O138" s="5"/>
      <c r="P138" s="5"/>
      <c r="Q138" s="5"/>
      <c r="R138" s="5"/>
      <c r="S138" s="5"/>
      <c r="T138" s="5"/>
      <c r="U138" s="5"/>
      <c r="V138" s="45"/>
      <c r="W138" s="45"/>
      <c r="X138" s="45"/>
      <c r="Y138" s="45"/>
      <c r="Z138" s="45"/>
      <c r="AB138" s="5"/>
    </row>
    <row r="139" ht="74" customHeight="1"/>
    <row r="140" ht="74" customHeight="1"/>
    <row r="141" ht="74" customHeight="1"/>
    <row r="142" ht="74" customHeight="1"/>
    <row r="143" ht="74" customHeight="1"/>
    <row r="144" ht="74" customHeight="1"/>
    <row r="145" ht="74" customHeight="1"/>
  </sheetData>
  <autoFilter xmlns:etc="http://www.wps.cn/officeDocument/2017/etCustomData" ref="A6:AE100" etc:filterBottomFollowUsedRange="0">
    <extLst/>
  </autoFilter>
  <mergeCells count="31">
    <mergeCell ref="A1:B1"/>
    <mergeCell ref="A2:AB2"/>
    <mergeCell ref="K3:T3"/>
    <mergeCell ref="K4:R4"/>
    <mergeCell ref="L5:M5"/>
    <mergeCell ref="N5:O5"/>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s>
  <printOptions horizontalCentered="1"/>
  <pageMargins left="0.196527777777778" right="0.196527777777778" top="0.275" bottom="0.196527777777778" header="0.196527777777778" footer="0.196527777777778"/>
  <pageSetup paperSize="9" scale="33" fitToHeight="0" orientation="landscape" horizontalDpi="600"/>
  <headerFooter/>
  <rowBreaks count="5" manualBreakCount="5">
    <brk id="100" max="28" man="1"/>
    <brk id="130" max="16383" man="1"/>
    <brk id="190" max="16383" man="1"/>
    <brk id="190" max="16383" man="1"/>
    <brk id="19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如果_见或不见</cp:lastModifiedBy>
  <dcterms:created xsi:type="dcterms:W3CDTF">2018-04-28T02:50:00Z</dcterms:created>
  <cp:lastPrinted>2018-10-09T09:33:00Z</cp:lastPrinted>
  <dcterms:modified xsi:type="dcterms:W3CDTF">2025-12-08T03:19:30Z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824B09B659E149B586BCDDBD4A5D902D_13</vt:lpwstr>
  </property>
  <property fmtid="{D5CDD505-2E9C-101B-9397-08002B2CF9AE}" pid="4" name="KSOReadingLayout">
    <vt:bool>true</vt:bool>
  </property>
  <property fmtid="{D5CDD505-2E9C-101B-9397-08002B2CF9AE}" pid="5" name="CalculationRule">
    <vt:i4>0</vt:i4>
  </property>
</Properties>
</file>