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tabRatio="650"/>
  </bookViews>
  <sheets>
    <sheet name="第一批计划" sheetId="17" r:id="rId1"/>
  </sheets>
  <definedNames>
    <definedName name="_xlnm._FilterDatabase" localSheetId="0" hidden="1">第一批计划!$A$6:$AD$56</definedName>
    <definedName name="_xlnm.Print_Titles" localSheetId="0">第一批计划!$3:$7</definedName>
    <definedName name="_xlnm.Print_Area" localSheetId="0">第一批计划!$A$1:$AC$56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<sst xmlns="http://schemas.openxmlformats.org/spreadsheetml/2006/main" count="724" uniqueCount="369">
  <si>
    <t>洛浦县2023年提前下达巩固拓展脱贫攻坚成果和乡村振兴资金项目计划（第一批资金计划安排项目）</t>
  </si>
  <si>
    <t>填报单位（盖章）：</t>
  </si>
  <si>
    <t>项目序号</t>
  </si>
  <si>
    <t>项目库编号</t>
  </si>
  <si>
    <t>项目名称</t>
  </si>
  <si>
    <t>项目类别</t>
  </si>
  <si>
    <t>项目子类型</t>
  </si>
  <si>
    <t>建设性质（新建、续建、改扩建）</t>
  </si>
  <si>
    <t>建设起至期限</t>
  </si>
  <si>
    <t>实施地点</t>
  </si>
  <si>
    <t>主要建设内容</t>
  </si>
  <si>
    <t>建设单位</t>
  </si>
  <si>
    <t>建设规模</t>
  </si>
  <si>
    <t>资金来源及规模</t>
  </si>
  <si>
    <t>项目主管部门</t>
  </si>
  <si>
    <t>责任人</t>
  </si>
  <si>
    <t>其中</t>
  </si>
  <si>
    <t>绩效目标</t>
  </si>
  <si>
    <t>备注</t>
  </si>
  <si>
    <t>项目总投资</t>
  </si>
  <si>
    <t>政府投资（衔接资金）</t>
  </si>
  <si>
    <t>其他政府投资</t>
  </si>
  <si>
    <t>企业投资</t>
  </si>
  <si>
    <t>小计</t>
  </si>
  <si>
    <t>截止2022年年底前已安排使用资金</t>
  </si>
  <si>
    <t>2023年安排资金合计</t>
  </si>
  <si>
    <t>截止2022年年底前已安排资金</t>
  </si>
  <si>
    <t>2023年计划安排资金</t>
  </si>
  <si>
    <t>中央衔接补助资金</t>
  </si>
  <si>
    <t>自治区衔接补助资金</t>
  </si>
  <si>
    <t>其它涉农整合资金</t>
  </si>
  <si>
    <t>地方政府债券资金</t>
  </si>
  <si>
    <t>地、县配套资金</t>
  </si>
  <si>
    <t>合计</t>
  </si>
  <si>
    <t>2022-653224-0141</t>
  </si>
  <si>
    <t>洛浦县食用菌生产、育菌车间设备升级改造项目</t>
  </si>
  <si>
    <t>产业发展</t>
  </si>
  <si>
    <t>续建</t>
  </si>
  <si>
    <t>2022.09-2023.06</t>
  </si>
  <si>
    <t>洛浦县墩库孜来克村</t>
  </si>
  <si>
    <t>为食用菌工厂化食用菌生产基地设备改造升级，包括杏鲍菇生产基地设备改造升级，杏鲍菇生产前端设备改造、养菌区和培养区设备改造、净化接种区设备改造。</t>
  </si>
  <si>
    <t>套</t>
  </si>
  <si>
    <t>财政衔接推进乡村振兴补助资金</t>
  </si>
  <si>
    <t>洛浦县供销社</t>
  </si>
  <si>
    <t>陈学贤</t>
  </si>
  <si>
    <t>项目建成后，产权归村委会所有，采取“企业+村委会+农户”的合作模式，通过将设备租赁的方式，按照政府投资（以审计决算为准）综合收益率不低于8%的标准来壮大村集体经济。</t>
  </si>
  <si>
    <t>续建项目，已复工</t>
  </si>
  <si>
    <t>2022-653224-0132</t>
  </si>
  <si>
    <t>洛浦县易地搬迁产业扶持基地建设项目</t>
  </si>
  <si>
    <t>2022.06-2023.10</t>
  </si>
  <si>
    <t>洛浦县</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</si>
  <si>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</si>
  <si>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t>
  </si>
  <si>
    <t>洛浦县住建局</t>
  </si>
  <si>
    <t>何晓强</t>
  </si>
  <si>
    <t>项目建成后，产权归村委会所有，按政府投资（以审计决算为准）综合受益率不低于8%的标准，壮大村集体经济。</t>
  </si>
  <si>
    <t>已通知施工单位人员进行复工</t>
  </si>
  <si>
    <t>2023-653224-0040</t>
  </si>
  <si>
    <t>洛浦县杭桂镇节水灌溉调节池建设项目</t>
  </si>
  <si>
    <t>小型农田水利设施建设</t>
  </si>
  <si>
    <t>新建</t>
  </si>
  <si>
    <t>2023.03-2024.10</t>
  </si>
  <si>
    <t>洛浦县杭桂镇</t>
  </si>
  <si>
    <t>新建沉沙调节池一座，池容150万m³，新建进水闸一座 ，新建引水渠0.64km，及相关配套工程。</t>
  </si>
  <si>
    <t>m³</t>
  </si>
  <si>
    <t>洛浦县水利局</t>
  </si>
  <si>
    <t>张磊</t>
  </si>
  <si>
    <t>通过实施该项目，有效解决当地灌溉水量不足、改善当地灌溉面积，提高当地种植作物的产量，间接性提高群众的经济收入，为助力乡村振兴建设奠定基础。</t>
  </si>
  <si>
    <t>增水增地
正在编制实施方案</t>
  </si>
  <si>
    <t>2023-653224-0060</t>
  </si>
  <si>
    <t>洛浦县杭桂镇节水灌溉输水管道建设项目</t>
  </si>
  <si>
    <t>新建输水总干管DN1800涂塑钢管13.4km，新建输水分干管1.27km。</t>
  </si>
  <si>
    <t>km</t>
  </si>
  <si>
    <t>2023-653224-0031</t>
  </si>
  <si>
    <t>洛浦县杭桂镇北片区应急水源保障工程</t>
  </si>
  <si>
    <t>新建机井22眼，井深120米，含机井、潜水泵、变压器、输电线等配套工程。</t>
  </si>
  <si>
    <t>眼</t>
  </si>
  <si>
    <t>2023-653224-0029</t>
  </si>
  <si>
    <t>洛浦县鸽产业食品示范园配套建设项目</t>
  </si>
  <si>
    <t>产地初加工和精深加工</t>
  </si>
  <si>
    <t>2023.03-2023.10</t>
  </si>
  <si>
    <t>洛浦县工业园区</t>
  </si>
  <si>
    <t>新建深加工车间4865.75平方米，库房2092.55平方米，急宰区、动物检疫区295.72平方米，消防水池246.69平方米，配电室282.91平方米；锅炉房239.79平方米，水、电、路附属配套设施及设备等。</t>
  </si>
  <si>
    <t>座</t>
  </si>
  <si>
    <t>洛浦县农业农村局</t>
  </si>
  <si>
    <t>李飞剑</t>
  </si>
  <si>
    <t>项目的实施促进我县鸽产业链全面发展，建成后交由企业运营，企业按照政府总投资（以工程结算为准），每年完成8%综合收益，政企合作期限10年，企业自主经营、自负盈亏。</t>
  </si>
  <si>
    <t>新增项目
正在编制方案</t>
  </si>
  <si>
    <t>2023-653224-0001</t>
  </si>
  <si>
    <t>洛浦县2023年小额贷款贴息项目</t>
  </si>
  <si>
    <t>小额贷款贴息</t>
  </si>
  <si>
    <t>2023.01-2023.12</t>
  </si>
  <si>
    <t>用于全县申请脱贫人口小额贷款贴息，申请人员是全县建档立卡脱贫人口、监测人口，贴息利率按照金融机构发放脱贫人口小额贷款时利率，</t>
  </si>
  <si>
    <t>万户</t>
  </si>
  <si>
    <t>洛浦县乡村振兴局</t>
  </si>
  <si>
    <t>李雪豹</t>
  </si>
  <si>
    <t>用于全县脱贫人口、监测人口小额信贷贴息资金。</t>
  </si>
  <si>
    <t>已出具批复</t>
  </si>
  <si>
    <t>2023-653224-0013</t>
  </si>
  <si>
    <t>洛浦县杭桂镇通喀依艾日克村等2个村防渗渠建设项目</t>
  </si>
  <si>
    <t>改建</t>
  </si>
  <si>
    <t>洛浦县杭桂镇通喀依艾日克村、阿克艾日克村</t>
  </si>
  <si>
    <t>防渗改建支渠3条，总长度8.257km，配套渠系建筑物104座，其中，保留交通桥4座，新建及重建建筑物100座，即：水闸94座、农桥2座、连接段2座、测水桥2座。设计流量1.0-2.0m³/s，控制灌溉面积为0.9万亩。</t>
  </si>
  <si>
    <t>8.257</t>
  </si>
  <si>
    <t>提高了农业灌溉水平，扩大了有效灌溉面积，解决了灌溉用水不足的问题，节约了水资源，改善生态环境，为当地农牧民增收致富奠定了基础</t>
  </si>
  <si>
    <t>2023-653224-0015</t>
  </si>
  <si>
    <t>洛浦县杭桂镇库木巴格村等2个村防渗渠建设项目</t>
  </si>
  <si>
    <t>洛浦县杭桂镇库木巴格村、伯克艾日克村</t>
  </si>
  <si>
    <t>改建支渠3条，总长9.42km，配套完善渠系建筑物101座（不含保留建筑物8座），其中水闸85座、农桥4座、交通桥7座、跌水2座、测水桥3座。设计流量为0.87m3/s～2.64m3/s，灌溉面积为1.6万亩。</t>
  </si>
  <si>
    <t>9.42</t>
  </si>
  <si>
    <t>2023-653224-0016</t>
  </si>
  <si>
    <t>洛浦县杭桂镇兰干艾日克村等2个村防渗渠建设项目</t>
  </si>
  <si>
    <t>洛浦县杭桂镇兰干艾日克村、白杨村</t>
  </si>
  <si>
    <t>改建支渠3条，改建总长度为6.621km，配套渠系建筑物86座，其中新建及重建水闸69座，交通桥14座、测水桥3座。设计流量0.33m³/s～2.46m³/s，控制灌溉面积为0.98万亩。</t>
  </si>
  <si>
    <t>6.621</t>
  </si>
  <si>
    <t>2023-653224-0017</t>
  </si>
  <si>
    <t>洛浦县杭桂镇墩艾日克村防渗渠建设项目</t>
  </si>
  <si>
    <t>洛浦县杭桂镇墩艾日克村</t>
  </si>
  <si>
    <t>防渗改建1条支渠，总长4.285km,配套改造建筑物37座。控制面积0.3万亩，设计流量1-1.5m³/s。</t>
  </si>
  <si>
    <t>4.285</t>
  </si>
  <si>
    <t>2023-653224-0014</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</si>
  <si>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</si>
  <si>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</si>
  <si>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</si>
  <si>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新增项目
（抽取招标代理后发布招标公告）</t>
  </si>
  <si>
    <t>2023-653224-0025</t>
  </si>
  <si>
    <t>洛浦县2023年1万亩农田提升改造项目</t>
  </si>
  <si>
    <t>对1万亩农田进行提升改造，对现有机井进行维修改造，配套电力设施和施肥罐等。</t>
  </si>
  <si>
    <t>万亩</t>
  </si>
  <si>
    <t>通过土地平整、高效节水建设，提高农田灌溉效率，提高农作物产量，为促进灌区的经济发展创造良好的条件，助力脱贫攻坚成果巩固。</t>
  </si>
  <si>
    <t>正在编制方案</t>
  </si>
  <si>
    <t>2023-653224-0078</t>
  </si>
  <si>
    <t>洛浦县杭桂镇2023年0.5万亩高标准农田建设项目</t>
  </si>
  <si>
    <t>建设高标准农田0.5万亩，对10眼机井进行维修改造，改造田间道路9.18km，配套电力设施和施肥罐等。</t>
  </si>
  <si>
    <t>通过实施高标准农田建设项目，改善基本农田灌溉条件促进粮食生产，确保粮食安全，巩固提升脱贫攻坚成果，为乡村振兴助力</t>
  </si>
  <si>
    <t>新增项目
（未入库）
正在编制方案</t>
  </si>
  <si>
    <t>2023-653224-0048</t>
  </si>
  <si>
    <t>洛浦县布亚乡亚力干村等2个村水利设施配套建设项目</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</si>
  <si>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</si>
  <si>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</si>
  <si>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km/座</t>
  </si>
  <si>
    <t>7.1/144</t>
  </si>
  <si>
    <t>财政衔接推进乡村振兴补助资金（以工代赈）</t>
  </si>
  <si>
    <t>方案已完成编制、反馈意见后正在修改</t>
  </si>
  <si>
    <t>2023-653224-0049</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</si>
  <si>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</si>
  <si>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</si>
  <si>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</si>
  <si>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7.3/156</t>
  </si>
  <si>
    <t>通过对排碱渠清淤改造，降低地下水位，改善灌区土壤盐渍化，提高农作物产量，增加当地低收入人群收入，为促进灌区的经济发展创造良好的条件，巩固提升脱贫攻坚成果，为乡村振兴助力。</t>
  </si>
  <si>
    <t>2023-653224-0019</t>
  </si>
  <si>
    <t>洛浦县洛浦镇欧吐拉博什坎村等3个村水利设施配套建设项目</t>
  </si>
  <si>
    <t>洛浦县洛浦镇</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</si>
  <si>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</si>
  <si>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5.2/70</t>
  </si>
  <si>
    <t>2023-653224-0032</t>
  </si>
  <si>
    <t>洛浦县杭桂镇阿其玛艾日克村支渠防渗建设项目</t>
  </si>
  <si>
    <t>洛浦县杭桂镇阿其玛艾日克村</t>
  </si>
  <si>
    <t>洛浦县杭桂镇阿琪玛村防渗支渠改造3.6km,设计流量1m³/s，配套改造渠系建筑物39座。</t>
  </si>
  <si>
    <t>3.6/39</t>
  </si>
  <si>
    <t>抽取招标代理后发布招标公告</t>
  </si>
  <si>
    <t>2023-653224-0034</t>
  </si>
  <si>
    <t>洛浦县山普鲁镇林床灌溉水利配套建设项目（一期）</t>
  </si>
  <si>
    <t>洛浦县山普鲁镇</t>
  </si>
  <si>
    <t>铺设地面PE支管9191米，地面毛管92.8千米，新建闸阀井2座、沉砂池2座、蓄水池2座，管理房2座，拉设380V低压线路2000米，配套相关附属设施。</t>
  </si>
  <si>
    <t>米</t>
  </si>
  <si>
    <t>洛浦县林业和草原局</t>
  </si>
  <si>
    <t>蒋鹏</t>
  </si>
  <si>
    <t>计划最晚2月25号开标</t>
  </si>
  <si>
    <t>2023-653224-0036</t>
  </si>
  <si>
    <t>洛浦县山普鲁镇林床灌溉水利配套建设项目（二期）</t>
  </si>
  <si>
    <t>铺设地面PE支管9008米，地面毛管142.1千米，新建闸阀井2座、沉砂池2座、蓄水池2座、管理房2座，拉设建380V低压线路2000米，配套相关附属设施。</t>
  </si>
  <si>
    <t>计划最晚2月28号开标</t>
  </si>
  <si>
    <t>2023-653224-0021</t>
  </si>
  <si>
    <t>洛浦县多鲁镇喀合勒克村排碱渠治理改造项目</t>
  </si>
  <si>
    <t>洛浦县多鲁乡喀合勒克村</t>
  </si>
  <si>
    <t>清淤改造排碱渠20.33km，设计渠深2.5-3m，设计堤宽2m；改建田间道路5条，共计12.58km，路面宽4m，路基5m，面层采用30cm厚砂砾石路面。</t>
  </si>
  <si>
    <t>财政衔接推进乡村振兴补助资金（涉农整合资金）</t>
  </si>
  <si>
    <t>通过对排碱渠清淤，降低地下水位，改善灌区土壤盐渍化，提高农作物产量，覆盖周边3村600户农户受益，增加当地低收入人群收入，为促进的经济 发展创造良好的条件，巩固提升脱贫攻坚成果，为乡村振兴助力。</t>
  </si>
  <si>
    <t>2023-653224-0022</t>
  </si>
  <si>
    <t>洛浦县杭桂镇托库孜喀拉村支、斗排碱渠治理改造项目</t>
  </si>
  <si>
    <t>洛浦县杭桂镇托库孜喀拉村</t>
  </si>
  <si>
    <t>清淤改造排碱渠共计59.78km；其中：支排4条22.77km、斗排7条37.01km。设计渠深3m，设计堤宽2m。</t>
  </si>
  <si>
    <t>通过对灌区斗渠防渗的改造，高效节水建成，提高灌溉效率，提高农作物产量，使300户农户受益，为促进灌区的经济发展创造良好的条件，助力脱贫攻坚成果巩固。</t>
  </si>
  <si>
    <t>2023-653224-0003</t>
  </si>
  <si>
    <t>2023年洛浦县雨露计划资助项目</t>
  </si>
  <si>
    <t>巩固三保障成果</t>
  </si>
  <si>
    <t>享受“雨露计划”</t>
  </si>
  <si>
    <t>资助我县6500名原建档立卡已脱贫、“三类户”家庭接受中等职业教育（含普通中专、成人中专、职业高中、技工院校）、高等职业教育应往届大中专学生，按照3000元/生/学年的资助标准进行资助。</t>
  </si>
  <si>
    <t>人</t>
  </si>
  <si>
    <t>洛浦县教育局</t>
  </si>
  <si>
    <t>赵华</t>
  </si>
  <si>
    <t>为进一步巩固和拓展脱贫成果，在过渡期内保持学生资助力度总体稳定，对建档立卡已脱贫、“三类户”家庭子女接受中等职业教育、高等职业教育应往届大中专学生予以补助。</t>
  </si>
  <si>
    <t>2023-653224-0004</t>
  </si>
  <si>
    <t>洛浦县2023年脱贫人口（含监测对象）公益性岗位补助项目</t>
  </si>
  <si>
    <t>就业项目</t>
  </si>
  <si>
    <t>公益性岗位</t>
  </si>
  <si>
    <t>在洛浦县公安和教育系统就业公益性岗位中的脱贫人口（含监测对象）进行适当补助，其中公安系统辅警854人，教育系统375人，村级就业专干247人，共计1476人。帮助就业创业增收，工资根据岗位标准进行补助。</t>
  </si>
  <si>
    <t>洛浦县人社局</t>
  </si>
  <si>
    <t>柔孜艾力·图尔荪</t>
  </si>
  <si>
    <t>带动从事公益性岗位中的脱贫人口（含监测对象）就业创业增收。</t>
  </si>
  <si>
    <t>出具实施方案批复</t>
  </si>
  <si>
    <t>2023-653224-0005</t>
  </si>
  <si>
    <t>洛浦县农村公路日常护管员项目</t>
  </si>
  <si>
    <t>为全县950名护路员发放劳务补助。</t>
  </si>
  <si>
    <t>洛浦县交通运输局</t>
  </si>
  <si>
    <t>张建</t>
  </si>
  <si>
    <t>通过护路员解决950个岗位，每人每年补助1.2万元。</t>
  </si>
  <si>
    <t>2023-653224-0006</t>
  </si>
  <si>
    <t>洛浦县2023年“边销茶”入户项目</t>
  </si>
  <si>
    <t>其他</t>
  </si>
  <si>
    <t>低氟茶入户</t>
  </si>
  <si>
    <t>洛浦县恰尔巴格镇、山普鲁镇、纳瓦乡</t>
  </si>
  <si>
    <t>采购低氟“边销茶”，以慰问等方式发放给恰尔巴格镇、山普鲁镇、纳瓦乡困难群众10872户，按照2公斤/户的标准发放；</t>
  </si>
  <si>
    <t>户</t>
  </si>
  <si>
    <t>中央衔接补助资金（少数民族发展任务）</t>
  </si>
  <si>
    <t>中共洛浦县委统战部</t>
  </si>
  <si>
    <t>卢新松</t>
  </si>
  <si>
    <t>大力推广低氟“边销茶”，倡导“健康饮茶”“送茶入户”，遏制饮茶型地氟病的蔓延；以慰问等方式向恰尔巴格镇、山普鲁镇、纳瓦乡10872户发放低氟“边销茶”，2公斤/户。</t>
  </si>
  <si>
    <t>购买茶叶</t>
  </si>
  <si>
    <t>2023-653224-0041</t>
  </si>
  <si>
    <t>洛浦县恰尔巴格镇等3个乡镇6个村道路建设项目</t>
  </si>
  <si>
    <t>乡村建设行动</t>
  </si>
  <si>
    <t>农村道路建设</t>
  </si>
  <si>
    <t>改扩建</t>
  </si>
  <si>
    <t>2023.03-2023.08</t>
  </si>
  <si>
    <t>洛浦县恰尔巴格镇库库买提村、吾斯塘吾其村、巴什皮切克村、杭桂镇齐木乌斯塘村、康托喀依村、洛浦镇塔盘村</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</si>
  <si>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</si>
  <si>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项目建成后，改善当地交通基础设施，助力巩固脱贫攻坚，优化产业就业，推进乡村振兴。</t>
  </si>
  <si>
    <t>已签订合同，施工单位2月15日进场</t>
  </si>
  <si>
    <t>2022-653224-0130</t>
  </si>
  <si>
    <t>和田地区洛浦县乡镇排水管网建设项目拜什托格拉克乡污水处理厂建设工程</t>
  </si>
  <si>
    <t>农村污水治理</t>
  </si>
  <si>
    <t>2022.05-2023.05</t>
  </si>
  <si>
    <t>洛浦县拜什托格拉克乡</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</si>
  <si>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</si>
  <si>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通过农村污水有效管理，着力改善农村人居环境和卫生状况，努力提高农民生活质量。</t>
  </si>
  <si>
    <t>2022-653224-0127</t>
  </si>
  <si>
    <t>和田地区洛浦县乡镇排水管网建设项目杭桂镇污水处理厂建设工程</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</si>
  <si>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</si>
  <si>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2023-653224-0028</t>
  </si>
  <si>
    <t>和田地区洛浦县东、西片区供水保障工程（二期）</t>
  </si>
  <si>
    <t>农村供水保障设施建设</t>
  </si>
  <si>
    <t>改造供水配水管网269.23km及配套附属工程。</t>
  </si>
  <si>
    <t>通过改造供水管网，对给水系统进行整合优化，从根本上解决供水规模偏小、管网漏损率较高等问题，进一步提高供水保障能力。</t>
  </si>
  <si>
    <t>地区已通过评审，已报自治区水利厅评审</t>
  </si>
  <si>
    <t>2023-653224-0047</t>
  </si>
  <si>
    <t>洛浦县纳瓦乡、布亚乡农村道路建设项目</t>
  </si>
  <si>
    <t>洛浦县纳瓦乡、布亚乡</t>
  </si>
  <si>
    <t>新建四级公路10km，包含35条路线。建设内容包括：路基工程、路面工程、桥涵工程、交通安全及附属设施工程。</t>
  </si>
  <si>
    <t>发布招标公告，2月27日进行招标</t>
  </si>
  <si>
    <t>2023-653224-0059</t>
  </si>
  <si>
    <t>洛浦县阿其克乡央塔克勒克村污水治理项目</t>
  </si>
  <si>
    <t>洛浦县阿其克乡央塔克勒克村</t>
  </si>
  <si>
    <t>新建DN200聚乙烯双壁波纹管3.5公里，采用10吨、15吨两个型号污水治理设备。</t>
  </si>
  <si>
    <t>公里</t>
  </si>
  <si>
    <t>洛浦县阿其克乡人民政府</t>
  </si>
  <si>
    <t>木特力普·阿卜杜艾尼</t>
  </si>
  <si>
    <t>通过农村污水处理，着力改善农村人居环境和卫生状况，努力提高农民生活质量.。</t>
  </si>
  <si>
    <t>2023-653224-0068</t>
  </si>
  <si>
    <t>洛浦县多鲁镇墩库孜来克村等7个村污水处理项目</t>
  </si>
  <si>
    <t>2023.01-2023.10</t>
  </si>
  <si>
    <t>洛浦县多鲁镇墩库孜来克村、库都克艾日克村、尧勒其库勒村、喀勒台阔台买村、库勒艾日克村、墩阿孜玛村、哈勒瓦甫村</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</si>
  <si>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313处）。</t>
  </si>
  <si>
    <t>m</t>
  </si>
  <si>
    <t>洛浦县多鲁镇人民政府</t>
  </si>
  <si>
    <t>麦提喀斯木·伊敏托合提</t>
  </si>
  <si>
    <t>更新污水
已完成实施方案初稿</t>
  </si>
  <si>
    <t>2023-653224-0062</t>
  </si>
  <si>
    <t>洛浦县杭桂镇欧吐拉艾日克村等7个村农村生活污水治理项目</t>
  </si>
  <si>
    <t>洛浦县杭桂镇欧吐拉艾日村、吾斯塘乌其村、库木巴格村、其木吾斯塘村、琼库艾日克村、英巴扎村、玉吉买勒克村</t>
  </si>
  <si>
    <t>新建排水管道总长度48348m,其中：d225双壁波纹排水管道33914m，d315双壁波纹排水管道14434m，dn110聚乙烯PE100压力排水管道6758m，de100UPVC排水支管20373m，钢砼检查井1392座，玻璃钢模块式压力排水检查井28座，聚乙烯成品排气井9座，聚乙烯成品排泥井9座，钢砼沉泥井12座，钢砼消能井12座，污水提升井13座，3座50m³玻璃钢化粪池，沥青路面恢复36146.5㎡。</t>
  </si>
  <si>
    <t>洛浦县杭桂镇人民政府</t>
  </si>
  <si>
    <t>暂定</t>
  </si>
  <si>
    <t>污水
实施方案已完成编制</t>
  </si>
  <si>
    <t>2023-653224-0056</t>
  </si>
  <si>
    <t>洛浦县洛浦镇巴什恰帕勒村农村生活污水治理工程</t>
  </si>
  <si>
    <t>洛浦县洛浦镇巴什恰帕勒村</t>
  </si>
  <si>
    <t>新建d300排水管道总长度8279米，采用HDPE
双壁波纹管；新建出户支管5910m,采用d100mmUPVC排水管；预制混凝土内径1250排水检查井336座；穿越沟渠4处；道路拆除及恢复14902.2㎡（其中沥青路面13902.2㎡,混凝土路面1000㎡ ）。</t>
  </si>
  <si>
    <t>㎡/座/m</t>
  </si>
  <si>
    <t>8279/336/14902.2</t>
  </si>
  <si>
    <t>洛浦县洛浦镇人民政府</t>
  </si>
  <si>
    <t>亚森·艾尼</t>
  </si>
  <si>
    <t>更新污水</t>
  </si>
  <si>
    <t>2023-653224-0057</t>
  </si>
  <si>
    <t>洛浦县洛浦镇阿亚格恰帕勒村农村生活污水治理工程</t>
  </si>
  <si>
    <t>洛浦县洛浦镇阿亚格恰帕勒村</t>
  </si>
  <si>
    <t>新建排水管道总长度9540.15米，其中d400的HDPE
管道长1721.84m，d300的HDPE管道长7410.56m，d200的HDPE管道长407.75m；新建d100的UPVC排水出户支管6195m；预制钢筋砼内径1250污水检查井407座，穿越沟渠8处，道路拆除及恢复16574.27㎡（其中沥青路面15074.27㎡ ,混凝土路面1500㎡ ）。</t>
  </si>
  <si>
    <t>9540.15/407.75/16574.27</t>
  </si>
  <si>
    <t>2023-653224-0058</t>
  </si>
  <si>
    <t>洛浦县洛浦镇欧吐拉博什坎村农村生活污水治理工程</t>
  </si>
  <si>
    <t>洛浦县洛浦镇欧吐拉博什坎村</t>
  </si>
  <si>
    <r>
      <t>新建排水工程管道长度4257m，管道材质为S8级HDPE双壁波纹管，其中：DN200双壁波纹管1673m，DN300双壁波纹管1345m，DN400双壁波纹管1239m；新建d110UPVC出户支管1504m，</t>
    </r>
    <r>
      <rPr>
        <sz val="14"/>
        <rFont val="宋体"/>
        <charset val="134"/>
      </rPr>
      <t>Φ</t>
    </r>
    <r>
      <rPr>
        <sz val="14"/>
        <rFont val="宋体"/>
        <charset val="134"/>
        <scheme val="minor"/>
      </rPr>
      <t>1250排水检查井149座；拆除及恢复四级沥青混凝土道路面积6000㎡，拆除及恢复混凝土路面1500㎡。</t>
    </r>
  </si>
  <si>
    <t>4255.92/159/7500</t>
  </si>
  <si>
    <t>2023-653224-0082</t>
  </si>
  <si>
    <t>洛浦县纳瓦乡阿恰墩村等3个村人居环境整治（污水治理）建设项目</t>
  </si>
  <si>
    <t>2023.1-2023.12</t>
  </si>
  <si>
    <t>洛浦县纳瓦乡阿恰墩村、英巴格村、阿亚格尕帕村</t>
  </si>
  <si>
    <t>新建污水管网33682.3m。其中新建d300HDPE排水管网22079.3m，d400HDPE排水管网2912米，出户支管d100UPVC排水管8691m，新建消能井2座，检查井1020座，沉泥井31座，污水提升泵站2座，10m³成品玻璃钢化粪池（三格）38座，沥青路面恢复面积46496.3㎡。</t>
  </si>
  <si>
    <t>m/座</t>
  </si>
  <si>
    <t>33682.3/1020座/31座/2座/46496.3平方米</t>
  </si>
  <si>
    <t>洛浦县纳瓦乡人民政府</t>
  </si>
  <si>
    <t>帕提古丽·阿布都拉</t>
  </si>
  <si>
    <t>污水
方案已批复
正在进行审图</t>
  </si>
  <si>
    <t>2023-653224-0116</t>
  </si>
  <si>
    <t>洛浦县恰尔巴格镇古勒巴格村等3个村污水治理项目</t>
  </si>
  <si>
    <t>洛浦县恰尔巴格镇古勒巴格村、奥克其村、巴格艾日克村</t>
  </si>
  <si>
    <t>新建重力流排水管道总长度31934.18m，其中d400的HDPE管道长6454.5m，d300的HDPE管道长23844.46m，d200的HDPE管道长1635.22m；新建的d100UPVC排水支管18915m；新建预制钢筋砼圆形排水检查井D1250mm1056座；玻璃钢化粪池1套，有效容积40m³；新建一体化提升泵站3座，阀门井3座，新建压力排水管道De110mmPE100管道3152.03m，排气井5座，排泥阀门井及排泥湿井3座；拆除及恢复路面57481.52㎡（其中沥青路面51733.37㎡，拆除及恢复砼路面5748.15㎡）；穿越灌渠348处（其中干管68处，支管280处）；新建污水处理站1座，设计规模500m³/d。</t>
  </si>
  <si>
    <t>km/座/m</t>
  </si>
  <si>
    <t>31934.18m/1056座/检查井/1座污水处理站</t>
  </si>
  <si>
    <t>洛浦县恰尔巴格镇人民政府</t>
  </si>
  <si>
    <t>依明托乎提·艾合麦提</t>
  </si>
  <si>
    <t>污水
实施方案已完成初设</t>
  </si>
  <si>
    <t>2023-653224-0008</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</si>
  <si>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</si>
  <si>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</si>
  <si>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</si>
  <si>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污水
等地区用地批复</t>
  </si>
  <si>
    <t>2023-653224-0038</t>
  </si>
  <si>
    <t>洛浦县2023年国有贫困林场基础设施配套项目</t>
  </si>
  <si>
    <t>农村清洁能源设施建设</t>
  </si>
  <si>
    <t>洛浦县拜什托格拉克乡、多鲁乡、杭桂镇</t>
  </si>
  <si>
    <t>6个管护站的给水工程的配套建设，总长度32740米。配套建设5个管护站暖通工程，配套建设5个管护站的高压输变电线路工程，总长度8660米。1个管护站的太阳能供电工程的配套建设。</t>
  </si>
  <si>
    <t>32740/8660</t>
  </si>
  <si>
    <t>财政衔接推进乡村振兴补助资金（国有林场巩固资金、涉农整合资金）</t>
  </si>
  <si>
    <t>项目在实施过程中，可充分利用当地富余劳动力进行工程建设，为其提供临时性就业机会，增加就业人员收入，促进社会和谐。可进一步完善项目区国有林区管护站基础设施，有利于促进林业工作的顺利开展，加强生态系统修复，是一项促进经济社会可持续发展的重要举措。</t>
  </si>
  <si>
    <t>计划2月9日上报地区进行评审并出具审查意见</t>
  </si>
  <si>
    <t>2023-653224-0009</t>
  </si>
  <si>
    <t>洛浦县阿其克乡央塔克勒克村人居环境提升改造项目</t>
  </si>
  <si>
    <t>村容村貌提升</t>
  </si>
  <si>
    <t>对阿其克乡央塔克勒克村的128户农户的人居环境按照乡村振兴示范村的要求进行提升改造，包括庭院、院墙、房屋外立面提升等;</t>
  </si>
  <si>
    <t>项目建成后，结合全乡旅游发展与美丽乡村建设相结合，有效开发农村旅游资源等。</t>
  </si>
  <si>
    <t>实施方案已完成初设，正在修改完善</t>
  </si>
  <si>
    <t>2023-653224-0066</t>
  </si>
  <si>
    <t>洛浦县杭桂镇当勒克蒙加克村人居环境提升改造项目</t>
  </si>
  <si>
    <t>杭桂镇当勒克蒙加克村</t>
  </si>
  <si>
    <t>对杭桂镇当勒克蒙加克村的150户农户的人居环境按照乡村振兴示范村的要求进行提升改造，包括庭院、院墙、房屋外立面提升等;</t>
  </si>
  <si>
    <t>巴图尔·麦麦提敏</t>
  </si>
  <si>
    <t>发展本地传统优秀文化，激发乡村振兴文化动力，推进乡村全面振兴。</t>
  </si>
  <si>
    <t>2023-653224-0074</t>
  </si>
  <si>
    <t>洛浦县杭桂镇当勒克蒙加克村重点示范村建设—公共照明项目</t>
  </si>
  <si>
    <t>2023.04-2023.07</t>
  </si>
  <si>
    <t>洛浦县杭桂镇当勒克蒙加克村</t>
  </si>
  <si>
    <t>采购LED太阳能路灯343盏，高度6米，光源50w，每盏3000元。</t>
  </si>
  <si>
    <t>盏</t>
  </si>
  <si>
    <t>通过安装照明设施，着力改善村容村貌，美化居住环境，助推乡村振兴。</t>
  </si>
  <si>
    <t>2023-653224-0071</t>
  </si>
  <si>
    <t>洛浦县杭桂镇当勒克蒙加克村重点示范村建设—环卫工程</t>
  </si>
  <si>
    <t>采购垃圾分类亭13个，晒水扫地车1辆。</t>
  </si>
  <si>
    <t>个</t>
  </si>
  <si>
    <t>2023-653224-0072</t>
  </si>
  <si>
    <t>洛浦县阿其克乡央塔克勒克村重点示范村建设—公共照明项目</t>
  </si>
  <si>
    <t>采购太阳能路灯400盏，高度7米，光源75w，每盏3000元。</t>
  </si>
  <si>
    <t>2023-653224-0069</t>
  </si>
  <si>
    <t>洛浦县阿其克乡少数民族传统水磨坊手工艺保护与发展项目</t>
  </si>
  <si>
    <t>2023.03-2023.7</t>
  </si>
  <si>
    <t>阿其克乡吾鲁格拜勒村</t>
  </si>
  <si>
    <r>
      <rPr>
        <sz val="12"/>
        <rFont val="宋体"/>
        <charset val="134"/>
        <scheme val="minor"/>
      </rPr>
      <t>原有的水磨坊原址重建1座135.20</t>
    </r>
    <r>
      <rPr>
        <sz val="12"/>
        <rFont val="SimSun"/>
        <charset val="134"/>
      </rPr>
      <t>㎡，地上两层、框架结构，修</t>
    </r>
    <r>
      <rPr>
        <sz val="12"/>
        <rFont val="宋体"/>
        <charset val="134"/>
        <scheme val="minor"/>
      </rPr>
      <t>1</t>
    </r>
    <r>
      <rPr>
        <sz val="12"/>
        <rFont val="SimSun"/>
        <charset val="134"/>
      </rPr>
      <t>座钢桥；</t>
    </r>
    <r>
      <rPr>
        <sz val="12"/>
        <rFont val="宋体"/>
        <charset val="134"/>
        <scheme val="minor"/>
      </rPr>
      <t>包括设备、配套设施及附属工程等；</t>
    </r>
  </si>
  <si>
    <t>2023-653224-0070</t>
  </si>
  <si>
    <t>洛浦县山普鲁镇阿日买里村少数民族手工麻糖作坊扩建项目</t>
  </si>
  <si>
    <t>山普鲁镇阿日买里村</t>
  </si>
  <si>
    <t>新建手工麻糖冰糖作坊及业务用房1座399.82㎡，地上一层、钢结构；购置包装机1组、熬汤锅3个、安装250KAV变压器1台；包括部分附属工程；</t>
  </si>
  <si>
    <t>洛浦县山普鲁镇人民政府</t>
  </si>
  <si>
    <t>阿迪力·麦麦提敏</t>
  </si>
  <si>
    <t>2023-653224-0002</t>
  </si>
  <si>
    <t>洛浦县2023年项目管理费</t>
  </si>
  <si>
    <t>项目管理费</t>
  </si>
  <si>
    <t>按照衔接资金管理费使用要求列支，主要用于项目前期设计、评审、招标、监理以及验收等与项目管理相关的支出。</t>
  </si>
  <si>
    <t>按照衔接资金项目管理费使用要求列支，主要用于项目前期设计、评审、招标、监理以及验收等与项目管理相关的支出。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</si>
</sst>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_ "/>
    <numFmt numFmtId="178" formatCode="0.00_ "/>
    <numFmt numFmtId="179" formatCode="0_);[Red]\(0\)"/>
    <numFmt numFmtId="180" formatCode="0.00_);[Red]\(0.00\)"/>
    <numFmt numFmtId="181" formatCode="0.0_ "/>
  </numFmts>
  <fonts count="36">
    <font>
      <sz val="11"/>
      <color theme="1"/>
      <name val="宋体"/>
      <charset val="134"/>
      <scheme val="minor"/>
    </font>
    <font>
      <sz val="11"/>
      <name val="方正小标宋简体"/>
      <charset val="134"/>
    </font>
    <font>
      <sz val="14"/>
      <name val="方正公文小标宋"/>
      <charset val="134"/>
    </font>
    <font>
      <b/>
      <sz val="16"/>
      <name val="黑体"/>
      <charset val="134"/>
    </font>
    <font>
      <b/>
      <sz val="16"/>
      <name val="方正公文楷体"/>
      <charset val="134"/>
    </font>
    <font>
      <sz val="14"/>
      <name val="宋体"/>
      <charset val="134"/>
      <scheme val="minor"/>
    </font>
    <font>
      <sz val="11"/>
      <name val="Times New Roman"/>
      <charset val="134"/>
    </font>
    <font>
      <sz val="11"/>
      <name val="宋体"/>
      <charset val="134"/>
      <scheme val="minor"/>
    </font>
    <font>
      <b/>
      <sz val="28"/>
      <name val="方正小标宋简体"/>
      <charset val="134"/>
    </font>
    <font>
      <sz val="12"/>
      <name val="宋体"/>
      <charset val="134"/>
      <scheme val="minor"/>
    </font>
    <font>
      <sz val="12"/>
      <name val="宋体"/>
      <charset val="134"/>
    </font>
    <font>
      <b/>
      <sz val="20"/>
      <name val="黑体"/>
      <charset val="134"/>
    </font>
    <font>
      <sz val="14"/>
      <color theme="1"/>
      <name val="宋体"/>
      <charset val="134"/>
      <scheme val="minor"/>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4"/>
      <name val="宋体"/>
      <charset val="134"/>
    </font>
    <font>
      <sz val="12"/>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cellStyleXfs>
  <cellXfs count="7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xf numFmtId="0" fontId="5" fillId="0" borderId="0" xfId="0" applyFont="1" applyFill="1" applyAlignment="1">
      <alignment horizontal="center" vertical="center"/>
    </xf>
    <xf numFmtId="0" fontId="5" fillId="0" borderId="0" xfId="0" applyFont="1" applyFill="1" applyAlignment="1">
      <alignment horizontal="center"/>
    </xf>
    <xf numFmtId="0" fontId="5" fillId="0" borderId="0" xfId="0" applyFont="1" applyFill="1" applyAlignment="1">
      <alignment horizontal="justify"/>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176" fontId="6"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0" fontId="7" fillId="0" borderId="0" xfId="0" applyFont="1" applyFill="1" applyAlignment="1"/>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NumberFormat="1" applyFont="1" applyFill="1" applyBorder="1" applyAlignment="1">
      <alignment horizontal="left" vertical="center" wrapText="1"/>
    </xf>
    <xf numFmtId="180" fontId="5" fillId="0" borderId="2"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9" fontId="9" fillId="0" borderId="1"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Font="1" applyFill="1" applyBorder="1" applyAlignment="1">
      <alignment horizontal="center"/>
    </xf>
    <xf numFmtId="181"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31" fontId="2" fillId="0" borderId="0" xfId="0" applyNumberFormat="1" applyFont="1" applyFill="1" applyAlignment="1">
      <alignment horizontal="right" vertical="center" wrapText="1"/>
    </xf>
    <xf numFmtId="0" fontId="2" fillId="0" borderId="0" xfId="0" applyFont="1" applyFill="1" applyAlignment="1">
      <alignment horizontal="right" vertical="center" wrapText="1"/>
    </xf>
    <xf numFmtId="0" fontId="4" fillId="0" borderId="1" xfId="0" applyFont="1" applyFill="1" applyBorder="1" applyAlignment="1">
      <alignment horizontal="center" vertical="center" wrapText="1"/>
    </xf>
    <xf numFmtId="178" fontId="5" fillId="0" borderId="1" xfId="0" applyNumberFormat="1" applyFont="1" applyFill="1" applyBorder="1" applyAlignment="1">
      <alignment horizontal="justify" vertical="center" wrapText="1"/>
    </xf>
    <xf numFmtId="0" fontId="5" fillId="0" borderId="0" xfId="0" applyFont="1" applyFill="1" applyAlignment="1">
      <alignment wrapText="1"/>
    </xf>
    <xf numFmtId="0" fontId="13"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56"/>
  <sheetViews>
    <sheetView tabSelected="1" view="pageBreakPreview" zoomScale="55" zoomScaleNormal="80" workbookViewId="0">
      <selection activeCell="U59" sqref="U59"/>
    </sheetView>
  </sheetViews>
  <sheetFormatPr defaultColWidth="9" defaultRowHeight="13.85"/>
  <cols>
    <col min="1" max="1" width="5.92920353982301" style="10" customWidth="1"/>
    <col min="2" max="2" width="9.10619469026549" style="10" customWidth="1"/>
    <col min="3" max="3" width="20.5575221238938" style="10" customWidth="1"/>
    <col min="4" max="4" width="6.12389380530973" style="10" customWidth="1"/>
    <col min="5" max="5" width="8.7787610619469" style="10" customWidth="1"/>
    <col min="6" max="6" width="9.28318584070797" style="10" customWidth="1"/>
    <col min="7" max="7" width="9.01769911504425" style="10" customWidth="1"/>
    <col min="8" max="8" width="13.4424778761062" style="10" customWidth="1"/>
    <col min="9" max="9" width="58.6371681415929" style="11" customWidth="1"/>
    <col min="10" max="10" width="8.7787610619469" style="10" customWidth="1"/>
    <col min="11" max="11" width="11.1238938053097" style="10" customWidth="1"/>
    <col min="12" max="12" width="14.1681415929204" style="10" customWidth="1"/>
    <col min="13" max="14" width="8.7787610619469" style="12" customWidth="1"/>
    <col min="15" max="15" width="17.0353982300885" style="12" customWidth="1"/>
    <col min="16" max="16" width="16.8053097345133" style="12" customWidth="1"/>
    <col min="17" max="17" width="16.6637168141593" style="12" customWidth="1"/>
    <col min="18" max="18" width="17.2654867256637" style="13" customWidth="1"/>
    <col min="19" max="19" width="23.8938053097345" style="13" customWidth="1"/>
    <col min="20" max="20" width="18.0619469026549" style="12" customWidth="1"/>
    <col min="21" max="21" width="17.787610619469" style="13" customWidth="1"/>
    <col min="22" max="22" width="11.6637168141593" style="12" customWidth="1"/>
    <col min="23" max="24" width="10.6902654867257" style="12" customWidth="1"/>
    <col min="25" max="25" width="16.7964601769912" style="12" customWidth="1"/>
    <col min="26" max="26" width="14.7964601769912" style="12" customWidth="1"/>
    <col min="27" max="27" width="16.6637168141593" style="12" customWidth="1"/>
    <col min="28" max="28" width="29.5309734513274" style="10" customWidth="1"/>
    <col min="29" max="29" width="15.5575221238938" style="10" customWidth="1"/>
    <col min="30" max="16384" width="9" style="14"/>
  </cols>
  <sheetData>
    <row r="1" s="1" customFormat="1" ht="53" customHeight="1" spans="1:29">
      <c r="A1" s="15" t="s">
        <v>0</v>
      </c>
      <c r="B1" s="15"/>
      <c r="C1" s="15"/>
      <c r="D1" s="15"/>
      <c r="E1" s="15"/>
      <c r="F1" s="15"/>
      <c r="G1" s="15"/>
      <c r="H1" s="15"/>
      <c r="I1" s="33"/>
      <c r="J1" s="15"/>
      <c r="K1" s="15"/>
      <c r="L1" s="15"/>
      <c r="M1" s="15"/>
      <c r="N1" s="15"/>
      <c r="O1" s="15"/>
      <c r="P1" s="15"/>
      <c r="Q1" s="15"/>
      <c r="R1" s="61"/>
      <c r="S1" s="61"/>
      <c r="T1" s="15"/>
      <c r="U1" s="61"/>
      <c r="V1" s="15"/>
      <c r="W1" s="15"/>
      <c r="X1" s="15"/>
      <c r="Y1" s="15"/>
      <c r="Z1" s="15"/>
      <c r="AA1" s="15"/>
      <c r="AB1" s="15"/>
      <c r="AC1" s="15"/>
    </row>
    <row r="2" s="2" customFormat="1" ht="21" customHeight="1" spans="1:29">
      <c r="A2" s="2" t="s">
        <v>1</v>
      </c>
      <c r="H2" s="16"/>
      <c r="I2" s="34"/>
      <c r="J2" s="16"/>
      <c r="O2" s="16"/>
      <c r="P2" s="16"/>
      <c r="Q2" s="16"/>
      <c r="R2" s="62"/>
      <c r="S2" s="62"/>
      <c r="T2" s="16"/>
      <c r="U2" s="62"/>
      <c r="V2" s="16"/>
      <c r="W2" s="16"/>
      <c r="X2" s="16"/>
      <c r="Y2" s="69"/>
      <c r="Z2" s="70"/>
      <c r="AA2" s="70"/>
      <c r="AB2" s="70"/>
      <c r="AC2" s="70"/>
    </row>
    <row r="3" s="3" customFormat="1" ht="30" customHeight="1" spans="1:29">
      <c r="A3" s="17" t="s">
        <v>2</v>
      </c>
      <c r="B3" s="17" t="s">
        <v>3</v>
      </c>
      <c r="C3" s="17" t="s">
        <v>4</v>
      </c>
      <c r="D3" s="18" t="s">
        <v>5</v>
      </c>
      <c r="E3" s="18" t="s">
        <v>6</v>
      </c>
      <c r="F3" s="17" t="s">
        <v>7</v>
      </c>
      <c r="G3" s="17" t="s">
        <v>8</v>
      </c>
      <c r="H3" s="17" t="s">
        <v>9</v>
      </c>
      <c r="I3" s="17" t="s">
        <v>10</v>
      </c>
      <c r="J3" s="17" t="s">
        <v>11</v>
      </c>
      <c r="K3" s="18" t="s">
        <v>12</v>
      </c>
      <c r="L3" s="18" t="s">
        <v>13</v>
      </c>
      <c r="M3" s="35" t="s">
        <v>14</v>
      </c>
      <c r="N3" s="35" t="s">
        <v>15</v>
      </c>
      <c r="O3" s="36" t="s">
        <v>16</v>
      </c>
      <c r="P3" s="36"/>
      <c r="Q3" s="36"/>
      <c r="R3" s="63"/>
      <c r="S3" s="63"/>
      <c r="T3" s="36"/>
      <c r="U3" s="63"/>
      <c r="V3" s="36"/>
      <c r="W3" s="36"/>
      <c r="X3" s="36"/>
      <c r="Y3" s="36"/>
      <c r="Z3" s="36"/>
      <c r="AA3" s="36"/>
      <c r="AB3" s="17" t="s">
        <v>17</v>
      </c>
      <c r="AC3" s="17" t="s">
        <v>18</v>
      </c>
    </row>
    <row r="4" s="3" customFormat="1" ht="38" customHeight="1" spans="1:29">
      <c r="A4" s="17"/>
      <c r="B4" s="17"/>
      <c r="C4" s="17"/>
      <c r="D4" s="19"/>
      <c r="E4" s="19"/>
      <c r="F4" s="17"/>
      <c r="G4" s="17"/>
      <c r="H4" s="17"/>
      <c r="I4" s="17"/>
      <c r="J4" s="17"/>
      <c r="K4" s="19"/>
      <c r="L4" s="19"/>
      <c r="M4" s="37"/>
      <c r="N4" s="37"/>
      <c r="O4" s="36" t="s">
        <v>19</v>
      </c>
      <c r="P4" s="36" t="s">
        <v>20</v>
      </c>
      <c r="Q4" s="36"/>
      <c r="R4" s="63"/>
      <c r="S4" s="63"/>
      <c r="T4" s="36"/>
      <c r="U4" s="63"/>
      <c r="V4" s="36"/>
      <c r="W4" s="36"/>
      <c r="X4" s="36" t="s">
        <v>21</v>
      </c>
      <c r="Y4" s="36" t="s">
        <v>22</v>
      </c>
      <c r="Z4" s="36"/>
      <c r="AA4" s="36"/>
      <c r="AB4" s="17"/>
      <c r="AC4" s="17"/>
    </row>
    <row r="5" s="3" customFormat="1" ht="27" customHeight="1" spans="1:29">
      <c r="A5" s="17"/>
      <c r="B5" s="17"/>
      <c r="C5" s="17"/>
      <c r="D5" s="19"/>
      <c r="E5" s="19"/>
      <c r="F5" s="17"/>
      <c r="G5" s="17"/>
      <c r="H5" s="17"/>
      <c r="I5" s="17"/>
      <c r="J5" s="17"/>
      <c r="K5" s="19"/>
      <c r="L5" s="19"/>
      <c r="M5" s="37"/>
      <c r="N5" s="37"/>
      <c r="O5" s="36"/>
      <c r="P5" s="36" t="s">
        <v>23</v>
      </c>
      <c r="Q5" s="36" t="s">
        <v>24</v>
      </c>
      <c r="R5" s="64" t="s">
        <v>25</v>
      </c>
      <c r="S5" s="63"/>
      <c r="T5" s="36"/>
      <c r="U5" s="63"/>
      <c r="V5" s="36"/>
      <c r="W5" s="36"/>
      <c r="X5" s="36"/>
      <c r="Y5" s="36" t="s">
        <v>23</v>
      </c>
      <c r="Z5" s="36" t="s">
        <v>26</v>
      </c>
      <c r="AA5" s="36" t="s">
        <v>27</v>
      </c>
      <c r="AB5" s="17"/>
      <c r="AC5" s="17"/>
    </row>
    <row r="6" s="3" customFormat="1" ht="61" customHeight="1" spans="1:29">
      <c r="A6" s="17"/>
      <c r="B6" s="17"/>
      <c r="C6" s="17"/>
      <c r="D6" s="20"/>
      <c r="E6" s="20"/>
      <c r="F6" s="17"/>
      <c r="G6" s="17"/>
      <c r="H6" s="17"/>
      <c r="I6" s="17"/>
      <c r="J6" s="17"/>
      <c r="K6" s="20"/>
      <c r="L6" s="20"/>
      <c r="M6" s="38"/>
      <c r="N6" s="38"/>
      <c r="O6" s="36"/>
      <c r="P6" s="36"/>
      <c r="Q6" s="36"/>
      <c r="R6" s="64"/>
      <c r="S6" s="63" t="s">
        <v>28</v>
      </c>
      <c r="T6" s="36" t="s">
        <v>29</v>
      </c>
      <c r="U6" s="63" t="s">
        <v>30</v>
      </c>
      <c r="V6" s="36" t="s">
        <v>31</v>
      </c>
      <c r="W6" s="36" t="s">
        <v>32</v>
      </c>
      <c r="X6" s="36"/>
      <c r="Y6" s="36"/>
      <c r="Z6" s="36"/>
      <c r="AA6" s="36"/>
      <c r="AB6" s="17"/>
      <c r="AC6" s="17"/>
    </row>
    <row r="7" s="4" customFormat="1" ht="43" customHeight="1" spans="1:29">
      <c r="A7" s="21" t="s">
        <v>33</v>
      </c>
      <c r="B7" s="22"/>
      <c r="C7" s="22"/>
      <c r="D7" s="22"/>
      <c r="E7" s="22"/>
      <c r="F7" s="22"/>
      <c r="G7" s="22"/>
      <c r="H7" s="22"/>
      <c r="I7" s="39"/>
      <c r="J7" s="40"/>
      <c r="K7" s="40"/>
      <c r="L7" s="40"/>
      <c r="M7" s="41"/>
      <c r="N7" s="41"/>
      <c r="O7" s="40">
        <f>SUBTOTAL(109,O8:O56)</f>
        <v>79346.07</v>
      </c>
      <c r="P7" s="40">
        <f>SUBTOTAL(109,P8:P56)</f>
        <v>76599.89</v>
      </c>
      <c r="Q7" s="40">
        <f>SUBTOTAL(109,Q8:Q56)</f>
        <v>4730.42</v>
      </c>
      <c r="R7" s="40">
        <f t="shared" ref="R7:AA7" si="0">SUBTOTAL(109,R8:R56)</f>
        <v>57802.12</v>
      </c>
      <c r="S7" s="40">
        <f t="shared" si="0"/>
        <v>47851</v>
      </c>
      <c r="T7" s="40">
        <f t="shared" si="0"/>
        <v>8207</v>
      </c>
      <c r="U7" s="40">
        <f t="shared" si="0"/>
        <v>1666.12</v>
      </c>
      <c r="V7" s="40">
        <f t="shared" si="0"/>
        <v>0</v>
      </c>
      <c r="W7" s="40">
        <f t="shared" si="0"/>
        <v>78</v>
      </c>
      <c r="X7" s="40">
        <f t="shared" si="0"/>
        <v>0</v>
      </c>
      <c r="Y7" s="40">
        <f t="shared" si="0"/>
        <v>2746.18</v>
      </c>
      <c r="Z7" s="40">
        <f t="shared" si="0"/>
        <v>0</v>
      </c>
      <c r="AA7" s="40">
        <f t="shared" si="0"/>
        <v>2746.18</v>
      </c>
      <c r="AB7" s="71"/>
      <c r="AC7" s="71"/>
    </row>
    <row r="8" s="5" customFormat="1" ht="160" customHeight="1" spans="1:29">
      <c r="A8" s="23">
        <v>1</v>
      </c>
      <c r="B8" s="23" t="s">
        <v>34</v>
      </c>
      <c r="C8" s="23" t="s">
        <v>35</v>
      </c>
      <c r="D8" s="23" t="s">
        <v>36</v>
      </c>
      <c r="E8" s="23" t="s">
        <v>36</v>
      </c>
      <c r="F8" s="23" t="s">
        <v>37</v>
      </c>
      <c r="G8" s="23" t="s">
        <v>38</v>
      </c>
      <c r="H8" s="24" t="s">
        <v>39</v>
      </c>
      <c r="I8" s="42" t="s">
        <v>40</v>
      </c>
      <c r="J8" s="23" t="s">
        <v>41</v>
      </c>
      <c r="K8" s="23"/>
      <c r="L8" s="43" t="s">
        <v>42</v>
      </c>
      <c r="M8" s="43" t="s">
        <v>43</v>
      </c>
      <c r="N8" s="43" t="s">
        <v>44</v>
      </c>
      <c r="O8" s="44">
        <v>1649.26</v>
      </c>
      <c r="P8" s="44">
        <v>1649.26</v>
      </c>
      <c r="Q8" s="43">
        <v>884</v>
      </c>
      <c r="R8" s="65">
        <f t="shared" ref="R8:R13" si="1">S8+T8+U8+V8+W8</f>
        <v>765.26</v>
      </c>
      <c r="S8" s="46">
        <v>765.26</v>
      </c>
      <c r="T8" s="43"/>
      <c r="U8" s="26"/>
      <c r="V8" s="43"/>
      <c r="W8" s="43"/>
      <c r="X8" s="43"/>
      <c r="Y8" s="43"/>
      <c r="Z8" s="43"/>
      <c r="AA8" s="43"/>
      <c r="AB8" s="23" t="s">
        <v>45</v>
      </c>
      <c r="AC8" s="25" t="s">
        <v>46</v>
      </c>
    </row>
    <row r="9" s="5" customFormat="1" ht="195" customHeight="1" spans="1:29">
      <c r="A9" s="23">
        <v>2</v>
      </c>
      <c r="B9" s="25" t="s">
        <v>47</v>
      </c>
      <c r="C9" s="26" t="s">
        <v>48</v>
      </c>
      <c r="D9" s="23" t="s">
        <v>36</v>
      </c>
      <c r="E9" s="23" t="s">
        <v>36</v>
      </c>
      <c r="F9" s="26" t="s">
        <v>37</v>
      </c>
      <c r="G9" s="26" t="s">
        <v>49</v>
      </c>
      <c r="H9" s="27" t="s">
        <v>50</v>
      </c>
      <c r="I9" s="45" t="s">
        <v>51</v>
      </c>
      <c r="J9" s="23" t="s">
        <v>52</v>
      </c>
      <c r="K9" s="46">
        <v>7145.24</v>
      </c>
      <c r="L9" s="43" t="s">
        <v>42</v>
      </c>
      <c r="M9" s="26" t="s">
        <v>53</v>
      </c>
      <c r="N9" s="26" t="s">
        <v>54</v>
      </c>
      <c r="O9" s="46">
        <v>2356</v>
      </c>
      <c r="P9" s="46">
        <v>2356</v>
      </c>
      <c r="Q9" s="43">
        <v>1314.74</v>
      </c>
      <c r="R9" s="65">
        <f t="shared" si="1"/>
        <v>1041.26</v>
      </c>
      <c r="S9" s="46">
        <v>1041.26</v>
      </c>
      <c r="T9" s="43"/>
      <c r="U9" s="26"/>
      <c r="V9" s="43"/>
      <c r="W9" s="43"/>
      <c r="X9" s="43"/>
      <c r="Y9" s="43"/>
      <c r="Z9" s="43"/>
      <c r="AA9" s="26"/>
      <c r="AB9" s="26" t="s">
        <v>55</v>
      </c>
      <c r="AC9" s="23" t="s">
        <v>56</v>
      </c>
    </row>
    <row r="10" s="5" customFormat="1" ht="151" customHeight="1" spans="1:30">
      <c r="A10" s="23">
        <v>3</v>
      </c>
      <c r="B10" s="23" t="s">
        <v>57</v>
      </c>
      <c r="C10" s="23" t="s">
        <v>58</v>
      </c>
      <c r="D10" s="23" t="s">
        <v>36</v>
      </c>
      <c r="E10" s="23" t="s">
        <v>59</v>
      </c>
      <c r="F10" s="23" t="s">
        <v>60</v>
      </c>
      <c r="G10" s="23" t="s">
        <v>61</v>
      </c>
      <c r="H10" s="23" t="s">
        <v>62</v>
      </c>
      <c r="I10" s="42" t="s">
        <v>63</v>
      </c>
      <c r="J10" s="43" t="s">
        <v>64</v>
      </c>
      <c r="K10" s="46">
        <v>150</v>
      </c>
      <c r="L10" s="43" t="s">
        <v>42</v>
      </c>
      <c r="M10" s="47" t="s">
        <v>65</v>
      </c>
      <c r="N10" s="47" t="s">
        <v>66</v>
      </c>
      <c r="O10" s="43">
        <v>6800</v>
      </c>
      <c r="P10" s="43">
        <v>6800</v>
      </c>
      <c r="Q10" s="43"/>
      <c r="R10" s="65">
        <f t="shared" si="1"/>
        <v>4271.63</v>
      </c>
      <c r="S10" s="46">
        <v>4271.63</v>
      </c>
      <c r="T10" s="43"/>
      <c r="U10" s="26"/>
      <c r="V10" s="43"/>
      <c r="W10" s="43"/>
      <c r="X10" s="43"/>
      <c r="Y10" s="43"/>
      <c r="Z10" s="43"/>
      <c r="AA10" s="43"/>
      <c r="AB10" s="23" t="s">
        <v>67</v>
      </c>
      <c r="AC10" s="23" t="s">
        <v>68</v>
      </c>
      <c r="AD10" s="6"/>
    </row>
    <row r="11" s="6" customFormat="1" ht="155" customHeight="1" spans="1:29">
      <c r="A11" s="23">
        <v>4</v>
      </c>
      <c r="B11" s="23" t="s">
        <v>69</v>
      </c>
      <c r="C11" s="23" t="s">
        <v>70</v>
      </c>
      <c r="D11" s="23" t="s">
        <v>36</v>
      </c>
      <c r="E11" s="23" t="s">
        <v>59</v>
      </c>
      <c r="F11" s="23" t="s">
        <v>60</v>
      </c>
      <c r="G11" s="23" t="s">
        <v>61</v>
      </c>
      <c r="H11" s="23" t="s">
        <v>62</v>
      </c>
      <c r="I11" s="23" t="s">
        <v>71</v>
      </c>
      <c r="J11" s="23" t="s">
        <v>72</v>
      </c>
      <c r="K11" s="46">
        <v>14.67</v>
      </c>
      <c r="L11" s="23" t="s">
        <v>42</v>
      </c>
      <c r="M11" s="23" t="s">
        <v>65</v>
      </c>
      <c r="N11" s="23" t="s">
        <v>66</v>
      </c>
      <c r="O11" s="23">
        <v>8400</v>
      </c>
      <c r="P11" s="23">
        <v>8400</v>
      </c>
      <c r="Q11" s="23"/>
      <c r="R11" s="65">
        <f t="shared" si="1"/>
        <v>7400</v>
      </c>
      <c r="S11" s="46">
        <v>7400</v>
      </c>
      <c r="T11" s="44"/>
      <c r="U11" s="26"/>
      <c r="V11" s="44"/>
      <c r="W11" s="44"/>
      <c r="X11" s="44"/>
      <c r="Y11" s="44"/>
      <c r="Z11" s="23"/>
      <c r="AA11" s="23"/>
      <c r="AB11" s="23" t="s">
        <v>67</v>
      </c>
      <c r="AC11" s="23" t="s">
        <v>68</v>
      </c>
    </row>
    <row r="12" s="6" customFormat="1" ht="137" customHeight="1" spans="1:29">
      <c r="A12" s="23">
        <v>5</v>
      </c>
      <c r="B12" s="23" t="s">
        <v>73</v>
      </c>
      <c r="C12" s="23" t="s">
        <v>74</v>
      </c>
      <c r="D12" s="23" t="s">
        <v>36</v>
      </c>
      <c r="E12" s="23" t="s">
        <v>59</v>
      </c>
      <c r="F12" s="23" t="s">
        <v>60</v>
      </c>
      <c r="G12" s="23" t="s">
        <v>61</v>
      </c>
      <c r="H12" s="23" t="s">
        <v>62</v>
      </c>
      <c r="I12" s="48" t="s">
        <v>75</v>
      </c>
      <c r="J12" s="49" t="s">
        <v>76</v>
      </c>
      <c r="K12" s="50">
        <v>60</v>
      </c>
      <c r="L12" s="23" t="s">
        <v>42</v>
      </c>
      <c r="M12" s="23" t="s">
        <v>65</v>
      </c>
      <c r="N12" s="23" t="s">
        <v>66</v>
      </c>
      <c r="O12" s="49">
        <v>1785</v>
      </c>
      <c r="P12" s="49">
        <v>1785</v>
      </c>
      <c r="Q12" s="23"/>
      <c r="R12" s="65">
        <f t="shared" si="1"/>
        <v>1313</v>
      </c>
      <c r="S12" s="46">
        <v>1313</v>
      </c>
      <c r="T12" s="44"/>
      <c r="U12" s="26"/>
      <c r="V12" s="44"/>
      <c r="W12" s="44"/>
      <c r="X12" s="44"/>
      <c r="Y12" s="44"/>
      <c r="Z12" s="23"/>
      <c r="AA12" s="23"/>
      <c r="AB12" s="23" t="s">
        <v>67</v>
      </c>
      <c r="AC12" s="23" t="s">
        <v>68</v>
      </c>
    </row>
    <row r="13" s="6" customFormat="1" ht="141" spans="1:30">
      <c r="A13" s="23">
        <v>6</v>
      </c>
      <c r="B13" s="23" t="s">
        <v>77</v>
      </c>
      <c r="C13" s="26" t="s">
        <v>78</v>
      </c>
      <c r="D13" s="23" t="s">
        <v>36</v>
      </c>
      <c r="E13" s="23" t="s">
        <v>79</v>
      </c>
      <c r="F13" s="23" t="s">
        <v>60</v>
      </c>
      <c r="G13" s="23" t="s">
        <v>80</v>
      </c>
      <c r="H13" s="23" t="s">
        <v>81</v>
      </c>
      <c r="I13" s="46" t="s">
        <v>82</v>
      </c>
      <c r="J13" s="23" t="s">
        <v>83</v>
      </c>
      <c r="K13" s="23">
        <v>1</v>
      </c>
      <c r="L13" s="43" t="s">
        <v>42</v>
      </c>
      <c r="M13" s="43" t="s">
        <v>84</v>
      </c>
      <c r="N13" s="43" t="s">
        <v>85</v>
      </c>
      <c r="O13" s="51">
        <v>6846.18</v>
      </c>
      <c r="P13" s="43">
        <v>4100</v>
      </c>
      <c r="Q13" s="51"/>
      <c r="R13" s="65">
        <f t="shared" si="1"/>
        <v>4100</v>
      </c>
      <c r="S13" s="46">
        <v>4100</v>
      </c>
      <c r="T13" s="66"/>
      <c r="U13" s="26"/>
      <c r="V13" s="43"/>
      <c r="W13" s="43"/>
      <c r="X13" s="43"/>
      <c r="Y13" s="55">
        <v>2746.18</v>
      </c>
      <c r="Z13" s="53"/>
      <c r="AA13" s="55">
        <v>2746.18</v>
      </c>
      <c r="AB13" s="23" t="s">
        <v>86</v>
      </c>
      <c r="AC13" s="23" t="s">
        <v>87</v>
      </c>
      <c r="AD13" s="8"/>
    </row>
    <row r="14" s="6" customFormat="1" ht="97" customHeight="1" spans="1:29">
      <c r="A14" s="23">
        <v>7</v>
      </c>
      <c r="B14" s="28" t="s">
        <v>88</v>
      </c>
      <c r="C14" s="29" t="s">
        <v>89</v>
      </c>
      <c r="D14" s="23" t="s">
        <v>36</v>
      </c>
      <c r="E14" s="23" t="s">
        <v>90</v>
      </c>
      <c r="F14" s="23" t="s">
        <v>60</v>
      </c>
      <c r="G14" s="28" t="s">
        <v>91</v>
      </c>
      <c r="H14" s="26" t="s">
        <v>50</v>
      </c>
      <c r="I14" s="52" t="s">
        <v>92</v>
      </c>
      <c r="J14" s="23" t="s">
        <v>93</v>
      </c>
      <c r="K14" s="23">
        <v>2.2</v>
      </c>
      <c r="L14" s="43" t="s">
        <v>42</v>
      </c>
      <c r="M14" s="53" t="s">
        <v>94</v>
      </c>
      <c r="N14" s="53" t="s">
        <v>95</v>
      </c>
      <c r="O14" s="51">
        <v>4600</v>
      </c>
      <c r="P14" s="51">
        <v>4600</v>
      </c>
      <c r="Q14" s="51"/>
      <c r="R14" s="65">
        <f t="shared" ref="R14:R19" si="2">S14+T14+U14+V14+W14</f>
        <v>3000</v>
      </c>
      <c r="S14" s="46">
        <v>3000</v>
      </c>
      <c r="T14" s="43"/>
      <c r="U14" s="26"/>
      <c r="V14" s="43"/>
      <c r="W14" s="43"/>
      <c r="X14" s="43"/>
      <c r="Y14" s="53"/>
      <c r="Z14" s="53"/>
      <c r="AA14" s="53"/>
      <c r="AB14" s="28" t="s">
        <v>96</v>
      </c>
      <c r="AC14" s="26" t="s">
        <v>97</v>
      </c>
    </row>
    <row r="15" s="6" customFormat="1" ht="97" customHeight="1" spans="1:29">
      <c r="A15" s="23">
        <v>8</v>
      </c>
      <c r="B15" s="26" t="s">
        <v>98</v>
      </c>
      <c r="C15" s="26" t="s">
        <v>99</v>
      </c>
      <c r="D15" s="23" t="s">
        <v>36</v>
      </c>
      <c r="E15" s="23" t="s">
        <v>59</v>
      </c>
      <c r="F15" s="26" t="s">
        <v>100</v>
      </c>
      <c r="G15" s="26" t="s">
        <v>80</v>
      </c>
      <c r="H15" s="26" t="s">
        <v>101</v>
      </c>
      <c r="I15" s="45" t="s">
        <v>102</v>
      </c>
      <c r="J15" s="26" t="s">
        <v>72</v>
      </c>
      <c r="K15" s="26" t="s">
        <v>103</v>
      </c>
      <c r="L15" s="43" t="s">
        <v>42</v>
      </c>
      <c r="M15" s="26" t="s">
        <v>65</v>
      </c>
      <c r="N15" s="26" t="s">
        <v>66</v>
      </c>
      <c r="O15" s="46">
        <v>756.2</v>
      </c>
      <c r="P15" s="46">
        <v>756.2</v>
      </c>
      <c r="Q15" s="26"/>
      <c r="R15" s="65">
        <f t="shared" si="2"/>
        <v>756.2</v>
      </c>
      <c r="S15" s="46">
        <v>756.2</v>
      </c>
      <c r="T15" s="26"/>
      <c r="U15" s="26"/>
      <c r="V15" s="26"/>
      <c r="W15" s="26"/>
      <c r="X15" s="26"/>
      <c r="Y15" s="26"/>
      <c r="Z15" s="26"/>
      <c r="AA15" s="26"/>
      <c r="AB15" s="26" t="s">
        <v>104</v>
      </c>
      <c r="AC15" s="26"/>
    </row>
    <row r="16" s="6" customFormat="1" ht="97" customHeight="1" spans="1:29">
      <c r="A16" s="23">
        <v>9</v>
      </c>
      <c r="B16" s="26" t="s">
        <v>105</v>
      </c>
      <c r="C16" s="26" t="s">
        <v>106</v>
      </c>
      <c r="D16" s="23" t="s">
        <v>36</v>
      </c>
      <c r="E16" s="23" t="s">
        <v>59</v>
      </c>
      <c r="F16" s="26" t="s">
        <v>100</v>
      </c>
      <c r="G16" s="26" t="s">
        <v>80</v>
      </c>
      <c r="H16" s="26" t="s">
        <v>107</v>
      </c>
      <c r="I16" s="45" t="s">
        <v>108</v>
      </c>
      <c r="J16" s="26" t="s">
        <v>72</v>
      </c>
      <c r="K16" s="26" t="s">
        <v>109</v>
      </c>
      <c r="L16" s="43" t="s">
        <v>42</v>
      </c>
      <c r="M16" s="26" t="s">
        <v>65</v>
      </c>
      <c r="N16" s="26" t="s">
        <v>66</v>
      </c>
      <c r="O16" s="46">
        <v>794</v>
      </c>
      <c r="P16" s="43">
        <v>794</v>
      </c>
      <c r="Q16" s="26"/>
      <c r="R16" s="65">
        <f t="shared" si="2"/>
        <v>794</v>
      </c>
      <c r="S16" s="46">
        <v>794</v>
      </c>
      <c r="T16" s="26"/>
      <c r="U16" s="26"/>
      <c r="V16" s="26"/>
      <c r="W16" s="26"/>
      <c r="X16" s="26"/>
      <c r="Y16" s="26"/>
      <c r="Z16" s="26"/>
      <c r="AA16" s="26"/>
      <c r="AB16" s="26" t="s">
        <v>104</v>
      </c>
      <c r="AC16" s="26"/>
    </row>
    <row r="17" s="6" customFormat="1" ht="97" customHeight="1" spans="1:29">
      <c r="A17" s="23">
        <v>10</v>
      </c>
      <c r="B17" s="26" t="s">
        <v>110</v>
      </c>
      <c r="C17" s="26" t="s">
        <v>111</v>
      </c>
      <c r="D17" s="23" t="s">
        <v>36</v>
      </c>
      <c r="E17" s="23" t="s">
        <v>59</v>
      </c>
      <c r="F17" s="26" t="s">
        <v>100</v>
      </c>
      <c r="G17" s="26" t="s">
        <v>80</v>
      </c>
      <c r="H17" s="26" t="s">
        <v>112</v>
      </c>
      <c r="I17" s="45" t="s">
        <v>113</v>
      </c>
      <c r="J17" s="26" t="s">
        <v>72</v>
      </c>
      <c r="K17" s="26" t="s">
        <v>114</v>
      </c>
      <c r="L17" s="43" t="s">
        <v>42</v>
      </c>
      <c r="M17" s="26" t="s">
        <v>65</v>
      </c>
      <c r="N17" s="26" t="s">
        <v>66</v>
      </c>
      <c r="O17" s="46">
        <v>595</v>
      </c>
      <c r="P17" s="43">
        <v>595</v>
      </c>
      <c r="Q17" s="26"/>
      <c r="R17" s="65">
        <f t="shared" si="2"/>
        <v>595</v>
      </c>
      <c r="S17" s="26">
        <v>595</v>
      </c>
      <c r="T17" s="26"/>
      <c r="U17" s="26"/>
      <c r="V17" s="26"/>
      <c r="W17" s="26"/>
      <c r="X17" s="26"/>
      <c r="Y17" s="26"/>
      <c r="Z17" s="26"/>
      <c r="AA17" s="26"/>
      <c r="AB17" s="26" t="s">
        <v>104</v>
      </c>
      <c r="AC17" s="26"/>
    </row>
    <row r="18" s="6" customFormat="1" ht="97" customHeight="1" spans="1:29">
      <c r="A18" s="23">
        <v>11</v>
      </c>
      <c r="B18" s="26" t="s">
        <v>115</v>
      </c>
      <c r="C18" s="26" t="s">
        <v>116</v>
      </c>
      <c r="D18" s="23" t="s">
        <v>36</v>
      </c>
      <c r="E18" s="23" t="s">
        <v>59</v>
      </c>
      <c r="F18" s="26" t="s">
        <v>100</v>
      </c>
      <c r="G18" s="26" t="s">
        <v>80</v>
      </c>
      <c r="H18" s="26" t="s">
        <v>117</v>
      </c>
      <c r="I18" s="45" t="s">
        <v>118</v>
      </c>
      <c r="J18" s="26" t="s">
        <v>72</v>
      </c>
      <c r="K18" s="26" t="s">
        <v>119</v>
      </c>
      <c r="L18" s="26" t="s">
        <v>42</v>
      </c>
      <c r="M18" s="26" t="s">
        <v>65</v>
      </c>
      <c r="N18" s="26" t="s">
        <v>66</v>
      </c>
      <c r="O18" s="46">
        <v>390</v>
      </c>
      <c r="P18" s="43">
        <v>390</v>
      </c>
      <c r="Q18" s="26"/>
      <c r="R18" s="65">
        <f t="shared" si="2"/>
        <v>390</v>
      </c>
      <c r="S18" s="46">
        <v>390</v>
      </c>
      <c r="T18" s="26"/>
      <c r="U18" s="26"/>
      <c r="V18" s="26"/>
      <c r="W18" s="26"/>
      <c r="X18" s="26"/>
      <c r="Y18" s="26"/>
      <c r="Z18" s="26"/>
      <c r="AA18" s="26"/>
      <c r="AB18" s="26" t="s">
        <v>104</v>
      </c>
      <c r="AC18" s="26"/>
    </row>
    <row r="19" s="7" customFormat="1" ht="162" customHeight="1" spans="1:29">
      <c r="A19" s="23">
        <v>12</v>
      </c>
      <c r="B19" s="26" t="s">
        <v>120</v>
      </c>
      <c r="C19" s="26" t="s">
        <v>121</v>
      </c>
      <c r="D19" s="23" t="s">
        <v>36</v>
      </c>
      <c r="E19" s="23" t="s">
        <v>59</v>
      </c>
      <c r="F19" s="23" t="s">
        <v>100</v>
      </c>
      <c r="G19" s="26" t="s">
        <v>80</v>
      </c>
      <c r="H19" s="26" t="s">
        <v>122</v>
      </c>
      <c r="I19" s="26" t="s">
        <v>123</v>
      </c>
      <c r="J19" s="26" t="s">
        <v>72</v>
      </c>
      <c r="K19" s="46">
        <v>6.519</v>
      </c>
      <c r="L19" s="26" t="s">
        <v>42</v>
      </c>
      <c r="M19" s="43" t="s">
        <v>65</v>
      </c>
      <c r="N19" s="26" t="s">
        <v>66</v>
      </c>
      <c r="O19" s="26">
        <v>584.5</v>
      </c>
      <c r="P19" s="46">
        <v>584.5</v>
      </c>
      <c r="Q19" s="43"/>
      <c r="R19" s="65">
        <f t="shared" si="2"/>
        <v>584.5</v>
      </c>
      <c r="S19" s="26">
        <v>584.5</v>
      </c>
      <c r="T19" s="46"/>
      <c r="U19" s="26"/>
      <c r="V19" s="26"/>
      <c r="W19" s="26"/>
      <c r="X19" s="26"/>
      <c r="Y19" s="26"/>
      <c r="Z19" s="26"/>
      <c r="AA19" s="26"/>
      <c r="AB19" s="26" t="s">
        <v>104</v>
      </c>
      <c r="AC19" s="23" t="s">
        <v>124</v>
      </c>
    </row>
    <row r="20" s="6" customFormat="1" ht="105.75" spans="1:29">
      <c r="A20" s="23">
        <v>13</v>
      </c>
      <c r="B20" s="23" t="s">
        <v>125</v>
      </c>
      <c r="C20" s="29" t="s">
        <v>126</v>
      </c>
      <c r="D20" s="23" t="s">
        <v>36</v>
      </c>
      <c r="E20" s="23" t="s">
        <v>59</v>
      </c>
      <c r="F20" s="23" t="s">
        <v>60</v>
      </c>
      <c r="G20" s="23" t="s">
        <v>80</v>
      </c>
      <c r="H20" s="23" t="s">
        <v>50</v>
      </c>
      <c r="I20" s="52" t="s">
        <v>127</v>
      </c>
      <c r="J20" s="46" t="s">
        <v>128</v>
      </c>
      <c r="K20" s="23">
        <v>1</v>
      </c>
      <c r="L20" s="26" t="s">
        <v>42</v>
      </c>
      <c r="M20" s="23" t="s">
        <v>84</v>
      </c>
      <c r="N20" s="43" t="s">
        <v>85</v>
      </c>
      <c r="O20" s="43">
        <v>2760</v>
      </c>
      <c r="P20" s="43">
        <v>2760</v>
      </c>
      <c r="Q20" s="43"/>
      <c r="R20" s="65">
        <f t="shared" ref="R19:R56" si="3">S20+T20+U20+V20+W20</f>
        <v>2760</v>
      </c>
      <c r="S20" s="46">
        <v>678.73</v>
      </c>
      <c r="T20" s="43">
        <f>1216.25-178</f>
        <v>1038.25</v>
      </c>
      <c r="U20" s="46">
        <v>1043.02</v>
      </c>
      <c r="V20" s="43"/>
      <c r="W20" s="43"/>
      <c r="X20" s="43"/>
      <c r="Y20" s="43"/>
      <c r="Z20" s="43"/>
      <c r="AA20" s="23"/>
      <c r="AB20" s="42" t="s">
        <v>129</v>
      </c>
      <c r="AC20" s="23" t="s">
        <v>130</v>
      </c>
    </row>
    <row r="21" s="6" customFormat="1" ht="135" customHeight="1" spans="1:29">
      <c r="A21" s="23">
        <v>14</v>
      </c>
      <c r="B21" s="25" t="s">
        <v>131</v>
      </c>
      <c r="C21" s="29" t="s">
        <v>132</v>
      </c>
      <c r="D21" s="23" t="s">
        <v>36</v>
      </c>
      <c r="E21" s="23" t="s">
        <v>59</v>
      </c>
      <c r="F21" s="23" t="s">
        <v>60</v>
      </c>
      <c r="G21" s="28" t="s">
        <v>80</v>
      </c>
      <c r="H21" s="26" t="s">
        <v>50</v>
      </c>
      <c r="I21" s="52" t="s">
        <v>133</v>
      </c>
      <c r="J21" s="23" t="s">
        <v>128</v>
      </c>
      <c r="K21" s="23">
        <v>0.5</v>
      </c>
      <c r="L21" s="26" t="s">
        <v>42</v>
      </c>
      <c r="M21" s="53" t="s">
        <v>84</v>
      </c>
      <c r="N21" s="53" t="s">
        <v>85</v>
      </c>
      <c r="O21" s="51">
        <v>1250</v>
      </c>
      <c r="P21" s="43">
        <v>1250</v>
      </c>
      <c r="Q21" s="51"/>
      <c r="R21" s="65">
        <f t="shared" si="3"/>
        <v>1250</v>
      </c>
      <c r="S21" s="46">
        <v>626.9</v>
      </c>
      <c r="T21" s="43"/>
      <c r="U21" s="46">
        <v>623.1</v>
      </c>
      <c r="V21" s="43"/>
      <c r="W21" s="43"/>
      <c r="X21" s="43"/>
      <c r="Y21" s="53"/>
      <c r="Z21" s="53"/>
      <c r="AA21" s="53"/>
      <c r="AB21" s="28" t="s">
        <v>134</v>
      </c>
      <c r="AC21" s="23" t="s">
        <v>135</v>
      </c>
    </row>
    <row r="22" s="6" customFormat="1" ht="105.75" spans="1:30">
      <c r="A22" s="23">
        <v>15</v>
      </c>
      <c r="B22" s="23" t="s">
        <v>136</v>
      </c>
      <c r="C22" s="23" t="s">
        <v>137</v>
      </c>
      <c r="D22" s="23" t="s">
        <v>36</v>
      </c>
      <c r="E22" s="23" t="s">
        <v>59</v>
      </c>
      <c r="F22" s="23" t="s">
        <v>60</v>
      </c>
      <c r="G22" s="23" t="s">
        <v>80</v>
      </c>
      <c r="H22" s="23" t="s">
        <v>138</v>
      </c>
      <c r="I22" s="54" t="s">
        <v>139</v>
      </c>
      <c r="J22" s="46" t="s">
        <v>140</v>
      </c>
      <c r="K22" s="46" t="s">
        <v>141</v>
      </c>
      <c r="L22" s="43" t="s">
        <v>142</v>
      </c>
      <c r="M22" s="43" t="s">
        <v>84</v>
      </c>
      <c r="N22" s="43" t="s">
        <v>85</v>
      </c>
      <c r="O22" s="26">
        <v>370</v>
      </c>
      <c r="P22" s="26">
        <v>370</v>
      </c>
      <c r="Q22" s="43"/>
      <c r="R22" s="65">
        <f t="shared" si="3"/>
        <v>370</v>
      </c>
      <c r="S22" s="26">
        <v>370</v>
      </c>
      <c r="T22" s="43"/>
      <c r="U22" s="43"/>
      <c r="V22" s="43"/>
      <c r="W22" s="43"/>
      <c r="X22" s="43"/>
      <c r="Y22" s="43"/>
      <c r="Z22" s="43"/>
      <c r="AA22" s="43"/>
      <c r="AB22" s="42" t="s">
        <v>104</v>
      </c>
      <c r="AC22" s="23" t="s">
        <v>143</v>
      </c>
      <c r="AD22" s="5"/>
    </row>
    <row r="23" s="8" customFormat="1" ht="141" spans="1:30">
      <c r="A23" s="23">
        <v>16</v>
      </c>
      <c r="B23" s="23" t="s">
        <v>144</v>
      </c>
      <c r="C23" s="23" t="s">
        <v>145</v>
      </c>
      <c r="D23" s="23" t="s">
        <v>36</v>
      </c>
      <c r="E23" s="23" t="s">
        <v>59</v>
      </c>
      <c r="F23" s="23" t="s">
        <v>60</v>
      </c>
      <c r="G23" s="23" t="s">
        <v>80</v>
      </c>
      <c r="H23" s="23" t="s">
        <v>146</v>
      </c>
      <c r="I23" s="54" t="s">
        <v>147</v>
      </c>
      <c r="J23" s="46" t="s">
        <v>140</v>
      </c>
      <c r="K23" s="46" t="s">
        <v>148</v>
      </c>
      <c r="L23" s="43" t="s">
        <v>142</v>
      </c>
      <c r="M23" s="43" t="s">
        <v>84</v>
      </c>
      <c r="N23" s="43" t="s">
        <v>85</v>
      </c>
      <c r="O23" s="26">
        <v>370</v>
      </c>
      <c r="P23" s="26">
        <v>370</v>
      </c>
      <c r="Q23" s="43"/>
      <c r="R23" s="65">
        <f t="shared" si="3"/>
        <v>370</v>
      </c>
      <c r="S23" s="26">
        <v>370</v>
      </c>
      <c r="T23" s="43"/>
      <c r="U23" s="43"/>
      <c r="V23" s="43"/>
      <c r="W23" s="43"/>
      <c r="X23" s="43"/>
      <c r="Y23" s="43"/>
      <c r="Z23" s="43"/>
      <c r="AA23" s="43"/>
      <c r="AB23" s="42" t="s">
        <v>149</v>
      </c>
      <c r="AC23" s="23" t="s">
        <v>143</v>
      </c>
      <c r="AD23" s="6"/>
    </row>
    <row r="24" s="6" customFormat="1" ht="141" spans="1:29">
      <c r="A24" s="23">
        <v>17</v>
      </c>
      <c r="B24" s="23" t="s">
        <v>150</v>
      </c>
      <c r="C24" s="23" t="s">
        <v>151</v>
      </c>
      <c r="D24" s="23" t="s">
        <v>36</v>
      </c>
      <c r="E24" s="23" t="s">
        <v>59</v>
      </c>
      <c r="F24" s="23" t="s">
        <v>60</v>
      </c>
      <c r="G24" s="23" t="s">
        <v>80</v>
      </c>
      <c r="H24" s="23" t="s">
        <v>152</v>
      </c>
      <c r="I24" s="54" t="s">
        <v>153</v>
      </c>
      <c r="J24" s="46" t="s">
        <v>140</v>
      </c>
      <c r="K24" s="46" t="s">
        <v>154</v>
      </c>
      <c r="L24" s="43" t="s">
        <v>142</v>
      </c>
      <c r="M24" s="43" t="s">
        <v>84</v>
      </c>
      <c r="N24" s="43" t="s">
        <v>85</v>
      </c>
      <c r="O24" s="26">
        <v>360</v>
      </c>
      <c r="P24" s="26">
        <v>360</v>
      </c>
      <c r="Q24" s="43"/>
      <c r="R24" s="65">
        <f t="shared" si="3"/>
        <v>360</v>
      </c>
      <c r="S24" s="26">
        <v>360</v>
      </c>
      <c r="T24" s="44"/>
      <c r="U24" s="44"/>
      <c r="V24" s="44"/>
      <c r="W24" s="44"/>
      <c r="X24" s="44"/>
      <c r="Y24" s="44"/>
      <c r="Z24" s="43"/>
      <c r="AA24" s="43"/>
      <c r="AB24" s="42" t="s">
        <v>149</v>
      </c>
      <c r="AC24" s="23" t="s">
        <v>143</v>
      </c>
    </row>
    <row r="25" s="6" customFormat="1" ht="105.75" spans="1:29">
      <c r="A25" s="23">
        <v>18</v>
      </c>
      <c r="B25" s="23" t="s">
        <v>155</v>
      </c>
      <c r="C25" s="23" t="s">
        <v>156</v>
      </c>
      <c r="D25" s="23" t="s">
        <v>36</v>
      </c>
      <c r="E25" s="23" t="s">
        <v>59</v>
      </c>
      <c r="F25" s="23" t="s">
        <v>60</v>
      </c>
      <c r="G25" s="23" t="s">
        <v>80</v>
      </c>
      <c r="H25" s="23" t="s">
        <v>157</v>
      </c>
      <c r="I25" s="42" t="s">
        <v>158</v>
      </c>
      <c r="J25" s="23" t="s">
        <v>140</v>
      </c>
      <c r="K25" s="23" t="s">
        <v>159</v>
      </c>
      <c r="L25" s="43" t="s">
        <v>142</v>
      </c>
      <c r="M25" s="26" t="s">
        <v>65</v>
      </c>
      <c r="N25" s="43" t="s">
        <v>66</v>
      </c>
      <c r="O25" s="43">
        <v>330</v>
      </c>
      <c r="P25" s="43">
        <v>330</v>
      </c>
      <c r="Q25" s="43"/>
      <c r="R25" s="65">
        <f t="shared" si="3"/>
        <v>330</v>
      </c>
      <c r="S25" s="26">
        <v>330</v>
      </c>
      <c r="T25" s="43"/>
      <c r="U25" s="43"/>
      <c r="V25" s="43"/>
      <c r="W25" s="43"/>
      <c r="X25" s="43"/>
      <c r="Y25" s="43"/>
      <c r="Z25" s="43"/>
      <c r="AA25" s="43"/>
      <c r="AB25" s="23" t="s">
        <v>104</v>
      </c>
      <c r="AC25" s="23" t="s">
        <v>160</v>
      </c>
    </row>
    <row r="26" s="9" customFormat="1" ht="105.75" spans="1:30">
      <c r="A26" s="23">
        <v>19</v>
      </c>
      <c r="B26" s="23" t="s">
        <v>161</v>
      </c>
      <c r="C26" s="23" t="s">
        <v>162</v>
      </c>
      <c r="D26" s="23" t="s">
        <v>36</v>
      </c>
      <c r="E26" s="23" t="s">
        <v>59</v>
      </c>
      <c r="F26" s="23" t="s">
        <v>60</v>
      </c>
      <c r="G26" s="23" t="s">
        <v>80</v>
      </c>
      <c r="H26" s="23" t="s">
        <v>163</v>
      </c>
      <c r="I26" s="42" t="s">
        <v>164</v>
      </c>
      <c r="J26" s="23" t="s">
        <v>165</v>
      </c>
      <c r="K26" s="23">
        <v>9191</v>
      </c>
      <c r="L26" s="23" t="s">
        <v>142</v>
      </c>
      <c r="M26" s="23" t="s">
        <v>166</v>
      </c>
      <c r="N26" s="23" t="s">
        <v>167</v>
      </c>
      <c r="O26" s="23">
        <v>380</v>
      </c>
      <c r="P26" s="23">
        <v>380</v>
      </c>
      <c r="Q26" s="23"/>
      <c r="R26" s="65">
        <f t="shared" si="3"/>
        <v>380</v>
      </c>
      <c r="S26" s="26">
        <v>380</v>
      </c>
      <c r="T26" s="44"/>
      <c r="U26" s="44"/>
      <c r="V26" s="44"/>
      <c r="W26" s="44"/>
      <c r="X26" s="44"/>
      <c r="Y26" s="44"/>
      <c r="Z26" s="23"/>
      <c r="AA26" s="23"/>
      <c r="AB26" s="23" t="s">
        <v>104</v>
      </c>
      <c r="AC26" s="23" t="s">
        <v>168</v>
      </c>
      <c r="AD26" s="6"/>
    </row>
    <row r="27" s="6" customFormat="1" ht="139" customHeight="1" spans="1:29">
      <c r="A27" s="23">
        <v>20</v>
      </c>
      <c r="B27" s="25" t="s">
        <v>169</v>
      </c>
      <c r="C27" s="28" t="s">
        <v>170</v>
      </c>
      <c r="D27" s="23" t="s">
        <v>36</v>
      </c>
      <c r="E27" s="23" t="s">
        <v>59</v>
      </c>
      <c r="F27" s="23" t="s">
        <v>60</v>
      </c>
      <c r="G27" s="28" t="s">
        <v>80</v>
      </c>
      <c r="H27" s="23" t="s">
        <v>163</v>
      </c>
      <c r="I27" s="28" t="s">
        <v>171</v>
      </c>
      <c r="J27" s="23" t="s">
        <v>165</v>
      </c>
      <c r="K27" s="23">
        <v>9008</v>
      </c>
      <c r="L27" s="26" t="s">
        <v>142</v>
      </c>
      <c r="M27" s="53" t="s">
        <v>166</v>
      </c>
      <c r="N27" s="53" t="s">
        <v>167</v>
      </c>
      <c r="O27" s="55">
        <v>380</v>
      </c>
      <c r="P27" s="55">
        <v>380</v>
      </c>
      <c r="Q27" s="55"/>
      <c r="R27" s="65">
        <f t="shared" si="3"/>
        <v>380</v>
      </c>
      <c r="S27" s="26">
        <v>380</v>
      </c>
      <c r="T27" s="43"/>
      <c r="U27" s="43"/>
      <c r="V27" s="43"/>
      <c r="W27" s="43"/>
      <c r="X27" s="43"/>
      <c r="Y27" s="53"/>
      <c r="Z27" s="53"/>
      <c r="AA27" s="53"/>
      <c r="AB27" s="28" t="s">
        <v>104</v>
      </c>
      <c r="AC27" s="23" t="s">
        <v>172</v>
      </c>
    </row>
    <row r="28" s="6" customFormat="1" ht="141" customHeight="1" spans="1:29">
      <c r="A28" s="23">
        <v>21</v>
      </c>
      <c r="B28" s="23" t="s">
        <v>173</v>
      </c>
      <c r="C28" s="23" t="s">
        <v>174</v>
      </c>
      <c r="D28" s="23" t="s">
        <v>36</v>
      </c>
      <c r="E28" s="23" t="s">
        <v>59</v>
      </c>
      <c r="F28" s="23" t="s">
        <v>60</v>
      </c>
      <c r="G28" s="23" t="s">
        <v>80</v>
      </c>
      <c r="H28" s="23" t="s">
        <v>175</v>
      </c>
      <c r="I28" s="42" t="s">
        <v>176</v>
      </c>
      <c r="J28" s="23" t="s">
        <v>72</v>
      </c>
      <c r="K28" s="23">
        <v>20.33</v>
      </c>
      <c r="L28" s="43" t="s">
        <v>177</v>
      </c>
      <c r="M28" s="26" t="s">
        <v>84</v>
      </c>
      <c r="N28" s="43" t="s">
        <v>85</v>
      </c>
      <c r="O28" s="43">
        <v>980</v>
      </c>
      <c r="P28" s="43">
        <v>980</v>
      </c>
      <c r="Q28" s="43"/>
      <c r="R28" s="65">
        <f t="shared" si="3"/>
        <v>980</v>
      </c>
      <c r="S28" s="43">
        <v>980</v>
      </c>
      <c r="T28" s="43"/>
      <c r="U28" s="43"/>
      <c r="V28" s="43"/>
      <c r="W28" s="43"/>
      <c r="X28" s="43"/>
      <c r="Y28" s="43"/>
      <c r="Z28" s="43"/>
      <c r="AA28" s="43"/>
      <c r="AB28" s="23" t="s">
        <v>178</v>
      </c>
      <c r="AC28" s="23" t="s">
        <v>143</v>
      </c>
    </row>
    <row r="29" s="6" customFormat="1" ht="157" customHeight="1" spans="1:29">
      <c r="A29" s="23">
        <v>22</v>
      </c>
      <c r="B29" s="23" t="s">
        <v>179</v>
      </c>
      <c r="C29" s="23" t="s">
        <v>180</v>
      </c>
      <c r="D29" s="23" t="s">
        <v>36</v>
      </c>
      <c r="E29" s="23" t="s">
        <v>59</v>
      </c>
      <c r="F29" s="23" t="s">
        <v>60</v>
      </c>
      <c r="G29" s="23" t="s">
        <v>80</v>
      </c>
      <c r="H29" s="23" t="s">
        <v>181</v>
      </c>
      <c r="I29" s="42" t="s">
        <v>182</v>
      </c>
      <c r="J29" s="23" t="s">
        <v>72</v>
      </c>
      <c r="K29" s="23">
        <v>59.78</v>
      </c>
      <c r="L29" s="43" t="s">
        <v>177</v>
      </c>
      <c r="M29" s="26" t="s">
        <v>84</v>
      </c>
      <c r="N29" s="43" t="s">
        <v>85</v>
      </c>
      <c r="O29" s="43">
        <v>1200</v>
      </c>
      <c r="P29" s="43">
        <v>1200</v>
      </c>
      <c r="Q29" s="43"/>
      <c r="R29" s="65">
        <f t="shared" si="3"/>
        <v>1200</v>
      </c>
      <c r="S29" s="43">
        <v>1200</v>
      </c>
      <c r="T29" s="43"/>
      <c r="U29" s="43"/>
      <c r="V29" s="43"/>
      <c r="W29" s="43"/>
      <c r="X29" s="43"/>
      <c r="Y29" s="43"/>
      <c r="Z29" s="43"/>
      <c r="AA29" s="43"/>
      <c r="AB29" s="23" t="s">
        <v>183</v>
      </c>
      <c r="AC29" s="23" t="s">
        <v>143</v>
      </c>
    </row>
    <row r="30" s="6" customFormat="1" ht="162" customHeight="1" spans="1:30">
      <c r="A30" s="23">
        <v>23</v>
      </c>
      <c r="B30" s="23" t="s">
        <v>184</v>
      </c>
      <c r="C30" s="23" t="s">
        <v>185</v>
      </c>
      <c r="D30" s="23" t="s">
        <v>186</v>
      </c>
      <c r="E30" s="23" t="s">
        <v>187</v>
      </c>
      <c r="F30" s="23" t="s">
        <v>60</v>
      </c>
      <c r="G30" s="23" t="s">
        <v>91</v>
      </c>
      <c r="H30" s="23" t="s">
        <v>50</v>
      </c>
      <c r="I30" s="42" t="s">
        <v>188</v>
      </c>
      <c r="J30" s="23" t="s">
        <v>189</v>
      </c>
      <c r="K30" s="23">
        <v>6500</v>
      </c>
      <c r="L30" s="43" t="s">
        <v>42</v>
      </c>
      <c r="M30" s="43" t="s">
        <v>190</v>
      </c>
      <c r="N30" s="43" t="s">
        <v>191</v>
      </c>
      <c r="O30" s="43">
        <v>1950</v>
      </c>
      <c r="P30" s="43">
        <v>1950</v>
      </c>
      <c r="Q30" s="43"/>
      <c r="R30" s="65">
        <f t="shared" si="3"/>
        <v>949.8</v>
      </c>
      <c r="S30" s="67">
        <v>949.8</v>
      </c>
      <c r="T30" s="43"/>
      <c r="U30" s="43"/>
      <c r="V30" s="43"/>
      <c r="W30" s="43"/>
      <c r="X30" s="43"/>
      <c r="Y30" s="43"/>
      <c r="Z30" s="43"/>
      <c r="AA30" s="43"/>
      <c r="AB30" s="23" t="s">
        <v>192</v>
      </c>
      <c r="AC30" s="23" t="s">
        <v>97</v>
      </c>
      <c r="AD30" s="5"/>
    </row>
    <row r="31" s="6" customFormat="1" ht="88.15" spans="1:29">
      <c r="A31" s="23">
        <v>24</v>
      </c>
      <c r="B31" s="23" t="s">
        <v>193</v>
      </c>
      <c r="C31" s="26" t="s">
        <v>194</v>
      </c>
      <c r="D31" s="23" t="s">
        <v>195</v>
      </c>
      <c r="E31" s="23" t="s">
        <v>196</v>
      </c>
      <c r="F31" s="26" t="s">
        <v>60</v>
      </c>
      <c r="G31" s="23" t="s">
        <v>91</v>
      </c>
      <c r="H31" s="23" t="s">
        <v>50</v>
      </c>
      <c r="I31" s="54" t="s">
        <v>197</v>
      </c>
      <c r="J31" s="23" t="s">
        <v>189</v>
      </c>
      <c r="K31" s="23">
        <v>1476</v>
      </c>
      <c r="L31" s="43" t="s">
        <v>42</v>
      </c>
      <c r="M31" s="43" t="s">
        <v>198</v>
      </c>
      <c r="N31" s="43" t="s">
        <v>199</v>
      </c>
      <c r="O31" s="46">
        <v>3041.28</v>
      </c>
      <c r="P31" s="46">
        <v>3041.28</v>
      </c>
      <c r="Q31" s="43"/>
      <c r="R31" s="65">
        <f t="shared" si="3"/>
        <v>2287.5</v>
      </c>
      <c r="S31" s="44">
        <v>2287.5</v>
      </c>
      <c r="T31" s="43"/>
      <c r="U31" s="43"/>
      <c r="V31" s="43"/>
      <c r="W31" s="43"/>
      <c r="X31" s="43"/>
      <c r="Y31" s="43"/>
      <c r="Z31" s="43"/>
      <c r="AA31" s="43"/>
      <c r="AB31" s="23" t="s">
        <v>200</v>
      </c>
      <c r="AC31" s="23" t="s">
        <v>201</v>
      </c>
    </row>
    <row r="32" s="6" customFormat="1" ht="70.5" spans="1:29">
      <c r="A32" s="23">
        <v>25</v>
      </c>
      <c r="B32" s="23" t="s">
        <v>202</v>
      </c>
      <c r="C32" s="26" t="s">
        <v>203</v>
      </c>
      <c r="D32" s="23" t="s">
        <v>195</v>
      </c>
      <c r="E32" s="23" t="s">
        <v>196</v>
      </c>
      <c r="F32" s="23" t="s">
        <v>60</v>
      </c>
      <c r="G32" s="23" t="s">
        <v>91</v>
      </c>
      <c r="H32" s="23" t="s">
        <v>50</v>
      </c>
      <c r="I32" s="54" t="s">
        <v>204</v>
      </c>
      <c r="J32" s="23" t="s">
        <v>189</v>
      </c>
      <c r="K32" s="23">
        <v>950</v>
      </c>
      <c r="L32" s="43" t="s">
        <v>42</v>
      </c>
      <c r="M32" s="43" t="s">
        <v>205</v>
      </c>
      <c r="N32" s="43" t="s">
        <v>206</v>
      </c>
      <c r="O32" s="43">
        <v>1140</v>
      </c>
      <c r="P32" s="43">
        <v>1140</v>
      </c>
      <c r="Q32" s="43"/>
      <c r="R32" s="65">
        <f t="shared" si="3"/>
        <v>1140</v>
      </c>
      <c r="S32" s="43"/>
      <c r="T32" s="43">
        <v>1140</v>
      </c>
      <c r="U32" s="43"/>
      <c r="V32" s="43"/>
      <c r="W32" s="43"/>
      <c r="X32" s="43"/>
      <c r="Y32" s="43"/>
      <c r="Z32" s="43"/>
      <c r="AA32" s="43"/>
      <c r="AB32" s="23" t="s">
        <v>207</v>
      </c>
      <c r="AC32" s="23" t="s">
        <v>97</v>
      </c>
    </row>
    <row r="33" s="6" customFormat="1" ht="141" spans="1:30">
      <c r="A33" s="23">
        <v>26</v>
      </c>
      <c r="B33" s="23" t="s">
        <v>208</v>
      </c>
      <c r="C33" s="26" t="s">
        <v>209</v>
      </c>
      <c r="D33" s="23" t="s">
        <v>210</v>
      </c>
      <c r="E33" s="23" t="s">
        <v>211</v>
      </c>
      <c r="F33" s="23" t="s">
        <v>60</v>
      </c>
      <c r="G33" s="23" t="s">
        <v>91</v>
      </c>
      <c r="H33" s="23" t="s">
        <v>212</v>
      </c>
      <c r="I33" s="52" t="s">
        <v>213</v>
      </c>
      <c r="J33" s="43" t="s">
        <v>214</v>
      </c>
      <c r="K33" s="43">
        <v>10872</v>
      </c>
      <c r="L33" s="23" t="s">
        <v>215</v>
      </c>
      <c r="M33" s="26" t="s">
        <v>216</v>
      </c>
      <c r="N33" s="47" t="s">
        <v>217</v>
      </c>
      <c r="O33" s="43">
        <v>60</v>
      </c>
      <c r="P33" s="43">
        <v>60</v>
      </c>
      <c r="Q33" s="43"/>
      <c r="R33" s="65">
        <f t="shared" si="3"/>
        <v>60</v>
      </c>
      <c r="S33" s="43">
        <v>60</v>
      </c>
      <c r="T33" s="43"/>
      <c r="U33" s="43"/>
      <c r="V33" s="43"/>
      <c r="W33" s="43"/>
      <c r="X33" s="43"/>
      <c r="Y33" s="43"/>
      <c r="Z33" s="43"/>
      <c r="AA33" s="43"/>
      <c r="AB33" s="28" t="s">
        <v>218</v>
      </c>
      <c r="AC33" s="23" t="s">
        <v>219</v>
      </c>
      <c r="AD33" s="5"/>
    </row>
    <row r="34" s="9" customFormat="1" ht="123.4" spans="1:30">
      <c r="A34" s="23">
        <v>27</v>
      </c>
      <c r="B34" s="23" t="s">
        <v>220</v>
      </c>
      <c r="C34" s="29" t="s">
        <v>221</v>
      </c>
      <c r="D34" s="23" t="s">
        <v>222</v>
      </c>
      <c r="E34" s="23" t="s">
        <v>223</v>
      </c>
      <c r="F34" s="23" t="s">
        <v>224</v>
      </c>
      <c r="G34" s="28" t="s">
        <v>225</v>
      </c>
      <c r="H34" s="30" t="s">
        <v>226</v>
      </c>
      <c r="I34" s="52" t="s">
        <v>227</v>
      </c>
      <c r="J34" s="23" t="s">
        <v>72</v>
      </c>
      <c r="K34" s="23">
        <v>7.8</v>
      </c>
      <c r="L34" s="43" t="s">
        <v>142</v>
      </c>
      <c r="M34" s="53" t="s">
        <v>205</v>
      </c>
      <c r="N34" s="53" t="s">
        <v>206</v>
      </c>
      <c r="O34" s="51">
        <v>335</v>
      </c>
      <c r="P34" s="43">
        <v>335</v>
      </c>
      <c r="Q34" s="51"/>
      <c r="R34" s="65">
        <f t="shared" si="3"/>
        <v>335</v>
      </c>
      <c r="S34" s="26">
        <v>335</v>
      </c>
      <c r="T34" s="43"/>
      <c r="U34" s="26"/>
      <c r="V34" s="43"/>
      <c r="W34" s="43"/>
      <c r="X34" s="43"/>
      <c r="Y34" s="53"/>
      <c r="Z34" s="53"/>
      <c r="AA34" s="72"/>
      <c r="AB34" s="28" t="s">
        <v>228</v>
      </c>
      <c r="AC34" s="28" t="s">
        <v>229</v>
      </c>
      <c r="AD34" s="6"/>
    </row>
    <row r="35" s="6" customFormat="1" ht="123.4" spans="1:29">
      <c r="A35" s="23">
        <v>28</v>
      </c>
      <c r="B35" s="23" t="s">
        <v>230</v>
      </c>
      <c r="C35" s="23" t="s">
        <v>231</v>
      </c>
      <c r="D35" s="23" t="s">
        <v>222</v>
      </c>
      <c r="E35" s="23" t="s">
        <v>232</v>
      </c>
      <c r="F35" s="23" t="s">
        <v>37</v>
      </c>
      <c r="G35" s="23" t="s">
        <v>233</v>
      </c>
      <c r="H35" s="23" t="s">
        <v>234</v>
      </c>
      <c r="I35" s="42" t="s">
        <v>235</v>
      </c>
      <c r="J35" s="43" t="s">
        <v>83</v>
      </c>
      <c r="K35" s="43">
        <v>1</v>
      </c>
      <c r="L35" s="43" t="s">
        <v>42</v>
      </c>
      <c r="M35" s="47" t="s">
        <v>53</v>
      </c>
      <c r="N35" s="47" t="s">
        <v>54</v>
      </c>
      <c r="O35" s="43">
        <v>1450</v>
      </c>
      <c r="P35" s="43">
        <v>1450</v>
      </c>
      <c r="Q35" s="43">
        <v>810</v>
      </c>
      <c r="R35" s="65">
        <f t="shared" si="3"/>
        <v>640</v>
      </c>
      <c r="S35" s="43">
        <v>640</v>
      </c>
      <c r="T35" s="43"/>
      <c r="U35" s="43"/>
      <c r="V35" s="43"/>
      <c r="W35" s="43"/>
      <c r="X35" s="43"/>
      <c r="Y35" s="43"/>
      <c r="Z35" s="43"/>
      <c r="AA35" s="43"/>
      <c r="AB35" s="23" t="s">
        <v>236</v>
      </c>
      <c r="AC35" s="23" t="s">
        <v>56</v>
      </c>
    </row>
    <row r="36" s="9" customFormat="1" ht="141" spans="1:30">
      <c r="A36" s="23">
        <v>29</v>
      </c>
      <c r="B36" s="23" t="s">
        <v>237</v>
      </c>
      <c r="C36" s="23" t="s">
        <v>238</v>
      </c>
      <c r="D36" s="23" t="s">
        <v>222</v>
      </c>
      <c r="E36" s="23" t="s">
        <v>232</v>
      </c>
      <c r="F36" s="23" t="s">
        <v>37</v>
      </c>
      <c r="G36" s="23" t="s">
        <v>233</v>
      </c>
      <c r="H36" s="23" t="s">
        <v>62</v>
      </c>
      <c r="I36" s="23" t="s">
        <v>239</v>
      </c>
      <c r="J36" s="23" t="s">
        <v>83</v>
      </c>
      <c r="K36" s="23">
        <v>1</v>
      </c>
      <c r="L36" s="23" t="s">
        <v>42</v>
      </c>
      <c r="M36" s="23" t="s">
        <v>53</v>
      </c>
      <c r="N36" s="23" t="s">
        <v>54</v>
      </c>
      <c r="O36" s="23">
        <v>2470</v>
      </c>
      <c r="P36" s="23">
        <v>2470</v>
      </c>
      <c r="Q36" s="23">
        <v>1721.68</v>
      </c>
      <c r="R36" s="65">
        <f t="shared" si="3"/>
        <v>748.32</v>
      </c>
      <c r="S36" s="44">
        <v>748.32</v>
      </c>
      <c r="T36" s="44"/>
      <c r="U36" s="44"/>
      <c r="V36" s="44"/>
      <c r="W36" s="44"/>
      <c r="X36" s="44"/>
      <c r="Y36" s="44"/>
      <c r="Z36" s="23"/>
      <c r="AA36" s="23"/>
      <c r="AB36" s="23" t="s">
        <v>236</v>
      </c>
      <c r="AC36" s="23" t="s">
        <v>56</v>
      </c>
      <c r="AD36" s="5"/>
    </row>
    <row r="37" s="5" customFormat="1" ht="159" customHeight="1" spans="1:30">
      <c r="A37" s="23">
        <v>30</v>
      </c>
      <c r="B37" s="25" t="s">
        <v>240</v>
      </c>
      <c r="C37" s="26" t="s">
        <v>241</v>
      </c>
      <c r="D37" s="26" t="s">
        <v>222</v>
      </c>
      <c r="E37" s="26" t="s">
        <v>242</v>
      </c>
      <c r="F37" s="26" t="s">
        <v>224</v>
      </c>
      <c r="G37" s="26" t="s">
        <v>91</v>
      </c>
      <c r="H37" s="26" t="s">
        <v>50</v>
      </c>
      <c r="I37" s="45" t="s">
        <v>243</v>
      </c>
      <c r="J37" s="26" t="s">
        <v>72</v>
      </c>
      <c r="K37" s="46">
        <v>269.23</v>
      </c>
      <c r="L37" s="26" t="s">
        <v>31</v>
      </c>
      <c r="M37" s="26" t="s">
        <v>65</v>
      </c>
      <c r="N37" s="26" t="s">
        <v>66</v>
      </c>
      <c r="O37" s="44">
        <v>8600</v>
      </c>
      <c r="P37" s="43">
        <v>8600</v>
      </c>
      <c r="Q37" s="43"/>
      <c r="R37" s="65">
        <f t="shared" si="3"/>
        <v>2000</v>
      </c>
      <c r="S37" s="43"/>
      <c r="T37" s="43">
        <v>2000</v>
      </c>
      <c r="U37" s="43"/>
      <c r="V37" s="43"/>
      <c r="W37" s="43"/>
      <c r="X37" s="43"/>
      <c r="Y37" s="43"/>
      <c r="Z37" s="26"/>
      <c r="AA37" s="26"/>
      <c r="AB37" s="26" t="s">
        <v>244</v>
      </c>
      <c r="AC37" s="26" t="s">
        <v>245</v>
      </c>
      <c r="AD37" s="9"/>
    </row>
    <row r="38" s="5" customFormat="1" ht="195" customHeight="1" spans="1:30">
      <c r="A38" s="23">
        <v>31</v>
      </c>
      <c r="B38" s="25" t="s">
        <v>246</v>
      </c>
      <c r="C38" s="23" t="s">
        <v>247</v>
      </c>
      <c r="D38" s="23" t="s">
        <v>222</v>
      </c>
      <c r="E38" s="23" t="s">
        <v>223</v>
      </c>
      <c r="F38" s="23" t="s">
        <v>224</v>
      </c>
      <c r="G38" s="23" t="s">
        <v>80</v>
      </c>
      <c r="H38" s="23" t="s">
        <v>248</v>
      </c>
      <c r="I38" s="42" t="s">
        <v>249</v>
      </c>
      <c r="J38" s="26" t="s">
        <v>72</v>
      </c>
      <c r="K38" s="23">
        <v>10</v>
      </c>
      <c r="L38" s="43" t="s">
        <v>42</v>
      </c>
      <c r="M38" s="43" t="s">
        <v>205</v>
      </c>
      <c r="N38" s="43" t="s">
        <v>206</v>
      </c>
      <c r="O38" s="43">
        <v>600</v>
      </c>
      <c r="P38" s="43">
        <v>600</v>
      </c>
      <c r="Q38" s="43"/>
      <c r="R38" s="65">
        <f t="shared" si="3"/>
        <v>600</v>
      </c>
      <c r="S38" s="43">
        <v>600</v>
      </c>
      <c r="T38" s="43"/>
      <c r="U38" s="43"/>
      <c r="V38" s="43"/>
      <c r="W38" s="43"/>
      <c r="X38" s="43"/>
      <c r="Y38" s="43"/>
      <c r="Z38" s="43"/>
      <c r="AA38" s="43"/>
      <c r="AB38" s="23" t="s">
        <v>228</v>
      </c>
      <c r="AC38" s="23" t="s">
        <v>250</v>
      </c>
      <c r="AD38" s="6"/>
    </row>
    <row r="39" s="5" customFormat="1" ht="195" customHeight="1" spans="1:30">
      <c r="A39" s="23">
        <v>32</v>
      </c>
      <c r="B39" s="23" t="s">
        <v>251</v>
      </c>
      <c r="C39" s="23" t="s">
        <v>252</v>
      </c>
      <c r="D39" s="23" t="s">
        <v>222</v>
      </c>
      <c r="E39" s="23" t="s">
        <v>232</v>
      </c>
      <c r="F39" s="23" t="s">
        <v>60</v>
      </c>
      <c r="G39" s="23" t="s">
        <v>80</v>
      </c>
      <c r="H39" s="23" t="s">
        <v>253</v>
      </c>
      <c r="I39" s="42" t="s">
        <v>254</v>
      </c>
      <c r="J39" s="23" t="s">
        <v>255</v>
      </c>
      <c r="K39" s="23">
        <v>3.5</v>
      </c>
      <c r="L39" s="43" t="s">
        <v>42</v>
      </c>
      <c r="M39" s="23" t="s">
        <v>256</v>
      </c>
      <c r="N39" s="43" t="s">
        <v>257</v>
      </c>
      <c r="O39" s="43">
        <v>260</v>
      </c>
      <c r="P39" s="43">
        <v>260</v>
      </c>
      <c r="Q39" s="43"/>
      <c r="R39" s="43">
        <f t="shared" si="3"/>
        <v>260</v>
      </c>
      <c r="S39" s="43">
        <v>260</v>
      </c>
      <c r="T39" s="43"/>
      <c r="U39" s="43"/>
      <c r="V39" s="43"/>
      <c r="W39" s="43"/>
      <c r="X39" s="43"/>
      <c r="Y39" s="43"/>
      <c r="Z39" s="43"/>
      <c r="AA39" s="43"/>
      <c r="AB39" s="23" t="s">
        <v>258</v>
      </c>
      <c r="AC39" s="23"/>
      <c r="AD39" s="6"/>
    </row>
    <row r="40" s="5" customFormat="1" ht="229.15" spans="1:30">
      <c r="A40" s="23">
        <v>33</v>
      </c>
      <c r="B40" s="23" t="s">
        <v>259</v>
      </c>
      <c r="C40" s="23" t="s">
        <v>260</v>
      </c>
      <c r="D40" s="23" t="s">
        <v>222</v>
      </c>
      <c r="E40" s="23" t="s">
        <v>232</v>
      </c>
      <c r="F40" s="23" t="s">
        <v>60</v>
      </c>
      <c r="G40" s="23" t="s">
        <v>261</v>
      </c>
      <c r="H40" s="24" t="s">
        <v>262</v>
      </c>
      <c r="I40" s="42" t="s">
        <v>263</v>
      </c>
      <c r="J40" s="23" t="s">
        <v>264</v>
      </c>
      <c r="K40" s="23">
        <v>40339.28</v>
      </c>
      <c r="L40" s="43" t="s">
        <v>42</v>
      </c>
      <c r="M40" s="43" t="s">
        <v>265</v>
      </c>
      <c r="N40" s="43" t="s">
        <v>266</v>
      </c>
      <c r="O40" s="43">
        <v>2950</v>
      </c>
      <c r="P40" s="43">
        <v>2950</v>
      </c>
      <c r="Q40" s="43"/>
      <c r="R40" s="65">
        <f t="shared" si="3"/>
        <v>2950</v>
      </c>
      <c r="S40" s="43">
        <v>2950</v>
      </c>
      <c r="T40" s="43"/>
      <c r="U40" s="43"/>
      <c r="V40" s="43"/>
      <c r="W40" s="43"/>
      <c r="X40" s="43"/>
      <c r="Y40" s="43"/>
      <c r="Z40" s="43"/>
      <c r="AA40" s="43"/>
      <c r="AB40" s="23" t="s">
        <v>258</v>
      </c>
      <c r="AC40" s="23" t="s">
        <v>267</v>
      </c>
      <c r="AD40" s="6"/>
    </row>
    <row r="41" s="6" customFormat="1" ht="141.75" spans="1:29">
      <c r="A41" s="23">
        <v>34</v>
      </c>
      <c r="B41" s="25" t="s">
        <v>268</v>
      </c>
      <c r="C41" s="26" t="s">
        <v>269</v>
      </c>
      <c r="D41" s="23" t="s">
        <v>222</v>
      </c>
      <c r="E41" s="23" t="s">
        <v>232</v>
      </c>
      <c r="F41" s="26" t="s">
        <v>60</v>
      </c>
      <c r="G41" s="26" t="s">
        <v>261</v>
      </c>
      <c r="H41" s="27" t="s">
        <v>270</v>
      </c>
      <c r="I41" s="45" t="s">
        <v>271</v>
      </c>
      <c r="J41" s="23" t="s">
        <v>264</v>
      </c>
      <c r="K41" s="46">
        <v>48348</v>
      </c>
      <c r="L41" s="43" t="s">
        <v>42</v>
      </c>
      <c r="M41" s="26" t="s">
        <v>272</v>
      </c>
      <c r="N41" s="26" t="s">
        <v>273</v>
      </c>
      <c r="O41" s="46">
        <v>3235</v>
      </c>
      <c r="P41" s="46">
        <v>3235</v>
      </c>
      <c r="Q41" s="26"/>
      <c r="R41" s="65">
        <f t="shared" si="3"/>
        <v>3235</v>
      </c>
      <c r="S41" s="43">
        <v>3235</v>
      </c>
      <c r="T41" s="44"/>
      <c r="U41" s="43"/>
      <c r="V41" s="43"/>
      <c r="W41" s="43"/>
      <c r="X41" s="43"/>
      <c r="Y41" s="43"/>
      <c r="Z41" s="43"/>
      <c r="AA41" s="26"/>
      <c r="AB41" s="26" t="s">
        <v>258</v>
      </c>
      <c r="AC41" s="23" t="s">
        <v>274</v>
      </c>
    </row>
    <row r="42" s="6" customFormat="1" ht="137" customHeight="1" spans="1:30">
      <c r="A42" s="23">
        <v>35</v>
      </c>
      <c r="B42" s="23" t="s">
        <v>275</v>
      </c>
      <c r="C42" s="23" t="s">
        <v>276</v>
      </c>
      <c r="D42" s="23" t="s">
        <v>222</v>
      </c>
      <c r="E42" s="23" t="s">
        <v>232</v>
      </c>
      <c r="F42" s="23" t="s">
        <v>60</v>
      </c>
      <c r="G42" s="23" t="s">
        <v>225</v>
      </c>
      <c r="H42" s="23" t="s">
        <v>277</v>
      </c>
      <c r="I42" s="56" t="s">
        <v>278</v>
      </c>
      <c r="J42" s="50" t="s">
        <v>279</v>
      </c>
      <c r="K42" s="50" t="s">
        <v>280</v>
      </c>
      <c r="L42" s="43" t="s">
        <v>42</v>
      </c>
      <c r="M42" s="43" t="s">
        <v>281</v>
      </c>
      <c r="N42" s="43" t="s">
        <v>282</v>
      </c>
      <c r="O42" s="57">
        <v>620.68</v>
      </c>
      <c r="P42" s="57">
        <v>620.68</v>
      </c>
      <c r="Q42" s="43"/>
      <c r="R42" s="65">
        <f t="shared" si="3"/>
        <v>620.68</v>
      </c>
      <c r="S42" s="44">
        <v>620.68</v>
      </c>
      <c r="T42" s="43"/>
      <c r="U42" s="43"/>
      <c r="V42" s="43"/>
      <c r="W42" s="43"/>
      <c r="X42" s="43"/>
      <c r="Y42" s="43"/>
      <c r="Z42" s="43"/>
      <c r="AA42" s="43"/>
      <c r="AB42" s="42" t="s">
        <v>258</v>
      </c>
      <c r="AC42" s="23" t="s">
        <v>283</v>
      </c>
      <c r="AD42" s="73"/>
    </row>
    <row r="43" s="6" customFormat="1" ht="105.75" spans="1:30">
      <c r="A43" s="23">
        <v>36</v>
      </c>
      <c r="B43" s="23" t="s">
        <v>284</v>
      </c>
      <c r="C43" s="23" t="s">
        <v>285</v>
      </c>
      <c r="D43" s="23" t="s">
        <v>222</v>
      </c>
      <c r="E43" s="23" t="s">
        <v>232</v>
      </c>
      <c r="F43" s="23" t="s">
        <v>60</v>
      </c>
      <c r="G43" s="23" t="s">
        <v>225</v>
      </c>
      <c r="H43" s="23" t="s">
        <v>286</v>
      </c>
      <c r="I43" s="54" t="s">
        <v>287</v>
      </c>
      <c r="J43" s="46" t="s">
        <v>279</v>
      </c>
      <c r="K43" s="46" t="s">
        <v>288</v>
      </c>
      <c r="L43" s="43" t="s">
        <v>42</v>
      </c>
      <c r="M43" s="43" t="s">
        <v>281</v>
      </c>
      <c r="N43" s="43" t="s">
        <v>282</v>
      </c>
      <c r="O43" s="58">
        <v>732.22</v>
      </c>
      <c r="P43" s="58">
        <v>732.22</v>
      </c>
      <c r="Q43" s="43"/>
      <c r="R43" s="65">
        <f t="shared" si="3"/>
        <v>732.22</v>
      </c>
      <c r="S43" s="44">
        <v>732.22</v>
      </c>
      <c r="T43" s="43"/>
      <c r="U43" s="43"/>
      <c r="V43" s="43"/>
      <c r="W43" s="43"/>
      <c r="X43" s="43"/>
      <c r="Y43" s="43"/>
      <c r="Z43" s="43"/>
      <c r="AA43" s="43"/>
      <c r="AB43" s="42" t="s">
        <v>258</v>
      </c>
      <c r="AC43" s="23" t="s">
        <v>283</v>
      </c>
      <c r="AD43" s="73"/>
    </row>
    <row r="44" s="6" customFormat="1" ht="129" customHeight="1" spans="1:30">
      <c r="A44" s="23">
        <v>37</v>
      </c>
      <c r="B44" s="23" t="s">
        <v>289</v>
      </c>
      <c r="C44" s="23" t="s">
        <v>290</v>
      </c>
      <c r="D44" s="23" t="s">
        <v>222</v>
      </c>
      <c r="E44" s="23" t="s">
        <v>232</v>
      </c>
      <c r="F44" s="23" t="s">
        <v>60</v>
      </c>
      <c r="G44" s="23" t="s">
        <v>91</v>
      </c>
      <c r="H44" s="23" t="s">
        <v>291</v>
      </c>
      <c r="I44" s="54" t="s">
        <v>292</v>
      </c>
      <c r="J44" s="46" t="s">
        <v>279</v>
      </c>
      <c r="K44" s="46" t="s">
        <v>293</v>
      </c>
      <c r="L44" s="43" t="s">
        <v>42</v>
      </c>
      <c r="M44" s="43" t="s">
        <v>281</v>
      </c>
      <c r="N44" s="43" t="s">
        <v>282</v>
      </c>
      <c r="O44" s="58">
        <v>352.75</v>
      </c>
      <c r="P44" s="58">
        <v>352.75</v>
      </c>
      <c r="Q44" s="43"/>
      <c r="R44" s="65">
        <f t="shared" si="3"/>
        <v>352.75</v>
      </c>
      <c r="S44" s="44"/>
      <c r="T44" s="44">
        <v>352.75</v>
      </c>
      <c r="U44" s="44"/>
      <c r="V44" s="44"/>
      <c r="W44" s="44"/>
      <c r="X44" s="44"/>
      <c r="Y44" s="44"/>
      <c r="Z44" s="43"/>
      <c r="AA44" s="43"/>
      <c r="AB44" s="42" t="s">
        <v>258</v>
      </c>
      <c r="AC44" s="23" t="s">
        <v>283</v>
      </c>
      <c r="AD44" s="73"/>
    </row>
    <row r="45" s="6" customFormat="1" ht="105.75" spans="1:29">
      <c r="A45" s="23">
        <v>38</v>
      </c>
      <c r="B45" s="23" t="s">
        <v>294</v>
      </c>
      <c r="C45" s="23" t="s">
        <v>295</v>
      </c>
      <c r="D45" s="23" t="s">
        <v>222</v>
      </c>
      <c r="E45" s="23" t="s">
        <v>232</v>
      </c>
      <c r="F45" s="23" t="s">
        <v>60</v>
      </c>
      <c r="G45" s="23" t="s">
        <v>296</v>
      </c>
      <c r="H45" s="23" t="s">
        <v>297</v>
      </c>
      <c r="I45" s="28" t="s">
        <v>298</v>
      </c>
      <c r="J45" s="46" t="s">
        <v>299</v>
      </c>
      <c r="K45" s="23" t="s">
        <v>300</v>
      </c>
      <c r="L45" s="43" t="s">
        <v>42</v>
      </c>
      <c r="M45" s="43" t="s">
        <v>301</v>
      </c>
      <c r="N45" s="43" t="s">
        <v>302</v>
      </c>
      <c r="O45" s="55">
        <v>2000</v>
      </c>
      <c r="P45" s="43">
        <v>2000</v>
      </c>
      <c r="Q45" s="43"/>
      <c r="R45" s="65">
        <f t="shared" si="3"/>
        <v>2000</v>
      </c>
      <c r="S45" s="43">
        <v>2000</v>
      </c>
      <c r="T45" s="43"/>
      <c r="U45" s="43"/>
      <c r="V45" s="43"/>
      <c r="W45" s="43"/>
      <c r="X45" s="43"/>
      <c r="Y45" s="43"/>
      <c r="Z45" s="43"/>
      <c r="AA45" s="43"/>
      <c r="AB45" s="28" t="s">
        <v>258</v>
      </c>
      <c r="AC45" s="23" t="s">
        <v>303</v>
      </c>
    </row>
    <row r="46" s="6" customFormat="1" ht="193.9" spans="1:30">
      <c r="A46" s="23">
        <v>39</v>
      </c>
      <c r="B46" s="23" t="s">
        <v>304</v>
      </c>
      <c r="C46" s="31" t="s">
        <v>305</v>
      </c>
      <c r="D46" s="23" t="s">
        <v>222</v>
      </c>
      <c r="E46" s="23" t="s">
        <v>232</v>
      </c>
      <c r="F46" s="23" t="s">
        <v>60</v>
      </c>
      <c r="G46" s="23" t="s">
        <v>80</v>
      </c>
      <c r="H46" s="23" t="s">
        <v>306</v>
      </c>
      <c r="I46" s="42" t="s">
        <v>307</v>
      </c>
      <c r="J46" s="46" t="s">
        <v>308</v>
      </c>
      <c r="K46" s="23" t="s">
        <v>309</v>
      </c>
      <c r="L46" s="26" t="s">
        <v>42</v>
      </c>
      <c r="M46" s="23" t="s">
        <v>310</v>
      </c>
      <c r="N46" s="43" t="s">
        <v>311</v>
      </c>
      <c r="O46" s="43">
        <v>3100</v>
      </c>
      <c r="P46" s="43">
        <v>3100</v>
      </c>
      <c r="Q46" s="43"/>
      <c r="R46" s="65">
        <f t="shared" si="3"/>
        <v>2987</v>
      </c>
      <c r="S46" s="43"/>
      <c r="T46" s="43">
        <f>3100-113</f>
        <v>2987</v>
      </c>
      <c r="U46" s="43"/>
      <c r="V46" s="43"/>
      <c r="W46" s="43"/>
      <c r="X46" s="43"/>
      <c r="Y46" s="43"/>
      <c r="Z46" s="43"/>
      <c r="AA46" s="23"/>
      <c r="AB46" s="28" t="s">
        <v>258</v>
      </c>
      <c r="AC46" s="23" t="s">
        <v>312</v>
      </c>
      <c r="AD46" s="73"/>
    </row>
    <row r="47" s="6" customFormat="1" ht="88.15" spans="1:30">
      <c r="A47" s="23">
        <v>40</v>
      </c>
      <c r="B47" s="23" t="s">
        <v>313</v>
      </c>
      <c r="C47" s="31" t="s">
        <v>314</v>
      </c>
      <c r="D47" s="23" t="s">
        <v>222</v>
      </c>
      <c r="E47" s="23" t="s">
        <v>232</v>
      </c>
      <c r="F47" s="23" t="s">
        <v>60</v>
      </c>
      <c r="G47" s="23" t="s">
        <v>261</v>
      </c>
      <c r="H47" s="23" t="s">
        <v>315</v>
      </c>
      <c r="I47" s="42" t="s">
        <v>316</v>
      </c>
      <c r="J47" s="46" t="s">
        <v>264</v>
      </c>
      <c r="K47" s="23">
        <v>5158.08</v>
      </c>
      <c r="L47" s="26" t="s">
        <v>42</v>
      </c>
      <c r="M47" s="23" t="s">
        <v>310</v>
      </c>
      <c r="N47" s="43" t="s">
        <v>311</v>
      </c>
      <c r="O47" s="43">
        <v>398</v>
      </c>
      <c r="P47" s="43">
        <v>398</v>
      </c>
      <c r="Q47" s="43"/>
      <c r="R47" s="65">
        <f t="shared" si="3"/>
        <v>398</v>
      </c>
      <c r="S47" s="43"/>
      <c r="T47" s="43">
        <v>398</v>
      </c>
      <c r="U47" s="43"/>
      <c r="V47" s="43"/>
      <c r="W47" s="43"/>
      <c r="X47" s="43"/>
      <c r="Y47" s="43"/>
      <c r="Z47" s="43"/>
      <c r="AA47" s="23"/>
      <c r="AB47" s="42" t="s">
        <v>258</v>
      </c>
      <c r="AC47" s="23" t="s">
        <v>317</v>
      </c>
      <c r="AD47" s="73"/>
    </row>
    <row r="48" s="9" customFormat="1" ht="193.9" spans="1:30">
      <c r="A48" s="23">
        <v>41</v>
      </c>
      <c r="B48" s="23" t="s">
        <v>318</v>
      </c>
      <c r="C48" s="26" t="s">
        <v>319</v>
      </c>
      <c r="D48" s="23" t="s">
        <v>222</v>
      </c>
      <c r="E48" s="23" t="s">
        <v>320</v>
      </c>
      <c r="F48" s="23" t="s">
        <v>60</v>
      </c>
      <c r="G48" s="23" t="s">
        <v>91</v>
      </c>
      <c r="H48" s="23" t="s">
        <v>321</v>
      </c>
      <c r="I48" s="54" t="s">
        <v>322</v>
      </c>
      <c r="J48" s="23" t="s">
        <v>165</v>
      </c>
      <c r="K48" s="46" t="s">
        <v>323</v>
      </c>
      <c r="L48" s="23" t="s">
        <v>324</v>
      </c>
      <c r="M48" s="23" t="s">
        <v>166</v>
      </c>
      <c r="N48" s="43" t="s">
        <v>167</v>
      </c>
      <c r="O48" s="51">
        <v>660</v>
      </c>
      <c r="P48" s="43">
        <v>660</v>
      </c>
      <c r="Q48" s="43"/>
      <c r="R48" s="65">
        <f t="shared" si="3"/>
        <v>660</v>
      </c>
      <c r="S48" s="43">
        <v>660</v>
      </c>
      <c r="T48" s="43"/>
      <c r="U48" s="43"/>
      <c r="V48" s="43"/>
      <c r="W48" s="43"/>
      <c r="X48" s="68"/>
      <c r="Y48" s="68"/>
      <c r="Z48" s="68"/>
      <c r="AA48" s="68"/>
      <c r="AB48" s="23" t="s">
        <v>325</v>
      </c>
      <c r="AC48" s="23" t="s">
        <v>326</v>
      </c>
      <c r="AD48" s="6"/>
    </row>
    <row r="49" s="6" customFormat="1" ht="70.5" spans="1:30">
      <c r="A49" s="23">
        <v>42</v>
      </c>
      <c r="B49" s="23" t="s">
        <v>327</v>
      </c>
      <c r="C49" s="26" t="s">
        <v>328</v>
      </c>
      <c r="D49" s="23" t="s">
        <v>222</v>
      </c>
      <c r="E49" s="23" t="s">
        <v>329</v>
      </c>
      <c r="F49" s="23" t="s">
        <v>60</v>
      </c>
      <c r="G49" s="23" t="s">
        <v>261</v>
      </c>
      <c r="H49" s="23" t="s">
        <v>253</v>
      </c>
      <c r="I49" s="52" t="s">
        <v>330</v>
      </c>
      <c r="J49" s="23" t="s">
        <v>214</v>
      </c>
      <c r="K49" s="23">
        <v>128</v>
      </c>
      <c r="L49" s="23" t="s">
        <v>215</v>
      </c>
      <c r="M49" s="23" t="s">
        <v>256</v>
      </c>
      <c r="N49" s="43" t="s">
        <v>257</v>
      </c>
      <c r="O49" s="51">
        <v>396</v>
      </c>
      <c r="P49" s="43">
        <v>396</v>
      </c>
      <c r="Q49" s="43"/>
      <c r="R49" s="65">
        <f t="shared" si="3"/>
        <v>396</v>
      </c>
      <c r="S49" s="43">
        <v>396</v>
      </c>
      <c r="T49" s="43"/>
      <c r="U49" s="43"/>
      <c r="V49" s="43"/>
      <c r="W49" s="43"/>
      <c r="X49" s="43"/>
      <c r="Y49" s="43"/>
      <c r="Z49" s="43"/>
      <c r="AA49" s="43"/>
      <c r="AB49" s="28" t="s">
        <v>331</v>
      </c>
      <c r="AC49" s="23" t="s">
        <v>332</v>
      </c>
      <c r="AD49" s="14"/>
    </row>
    <row r="50" s="6" customFormat="1" ht="70.5" spans="1:29">
      <c r="A50" s="23">
        <v>43</v>
      </c>
      <c r="B50" s="23" t="s">
        <v>333</v>
      </c>
      <c r="C50" s="26" t="s">
        <v>334</v>
      </c>
      <c r="D50" s="23" t="s">
        <v>222</v>
      </c>
      <c r="E50" s="23" t="s">
        <v>329</v>
      </c>
      <c r="F50" s="23" t="s">
        <v>60</v>
      </c>
      <c r="G50" s="23" t="s">
        <v>261</v>
      </c>
      <c r="H50" s="26" t="s">
        <v>335</v>
      </c>
      <c r="I50" s="52" t="s">
        <v>336</v>
      </c>
      <c r="J50" s="23" t="s">
        <v>214</v>
      </c>
      <c r="K50" s="43">
        <v>150</v>
      </c>
      <c r="L50" s="23" t="s">
        <v>215</v>
      </c>
      <c r="M50" s="43" t="s">
        <v>272</v>
      </c>
      <c r="N50" s="26" t="s">
        <v>337</v>
      </c>
      <c r="O50" s="51">
        <v>380</v>
      </c>
      <c r="P50" s="46">
        <v>380</v>
      </c>
      <c r="Q50" s="46"/>
      <c r="R50" s="65">
        <f t="shared" si="3"/>
        <v>380</v>
      </c>
      <c r="S50" s="46">
        <v>380</v>
      </c>
      <c r="T50" s="43"/>
      <c r="U50" s="26"/>
      <c r="V50" s="43"/>
      <c r="W50" s="43"/>
      <c r="X50" s="43"/>
      <c r="Y50" s="43"/>
      <c r="Z50" s="43"/>
      <c r="AA50" s="43"/>
      <c r="AB50" s="23" t="s">
        <v>338</v>
      </c>
      <c r="AC50" s="26" t="s">
        <v>135</v>
      </c>
    </row>
    <row r="51" s="6" customFormat="1" ht="70.5" spans="1:29">
      <c r="A51" s="23">
        <v>44</v>
      </c>
      <c r="B51" s="23" t="s">
        <v>339</v>
      </c>
      <c r="C51" s="26" t="s">
        <v>340</v>
      </c>
      <c r="D51" s="23" t="s">
        <v>222</v>
      </c>
      <c r="E51" s="23" t="s">
        <v>329</v>
      </c>
      <c r="F51" s="23" t="s">
        <v>60</v>
      </c>
      <c r="G51" s="23" t="s">
        <v>341</v>
      </c>
      <c r="H51" s="23" t="s">
        <v>342</v>
      </c>
      <c r="I51" s="52" t="s">
        <v>343</v>
      </c>
      <c r="J51" s="23" t="s">
        <v>344</v>
      </c>
      <c r="K51" s="43">
        <v>343</v>
      </c>
      <c r="L51" s="43" t="s">
        <v>42</v>
      </c>
      <c r="M51" s="43" t="s">
        <v>272</v>
      </c>
      <c r="N51" s="26" t="s">
        <v>337</v>
      </c>
      <c r="O51" s="43">
        <v>106</v>
      </c>
      <c r="P51" s="43">
        <v>106</v>
      </c>
      <c r="Q51" s="43"/>
      <c r="R51" s="65">
        <f t="shared" si="3"/>
        <v>106</v>
      </c>
      <c r="S51" s="43"/>
      <c r="T51" s="43">
        <v>106</v>
      </c>
      <c r="U51" s="43"/>
      <c r="V51" s="43"/>
      <c r="W51" s="43"/>
      <c r="X51" s="43"/>
      <c r="Y51" s="43"/>
      <c r="Z51" s="43"/>
      <c r="AA51" s="43"/>
      <c r="AB51" s="26" t="s">
        <v>345</v>
      </c>
      <c r="AC51" s="26"/>
    </row>
    <row r="52" s="6" customFormat="1" ht="70.5" spans="1:29">
      <c r="A52" s="23">
        <v>45</v>
      </c>
      <c r="B52" s="23" t="s">
        <v>346</v>
      </c>
      <c r="C52" s="32" t="s">
        <v>347</v>
      </c>
      <c r="D52" s="23" t="s">
        <v>222</v>
      </c>
      <c r="E52" s="23" t="s">
        <v>329</v>
      </c>
      <c r="F52" s="23" t="s">
        <v>60</v>
      </c>
      <c r="G52" s="23" t="s">
        <v>341</v>
      </c>
      <c r="H52" s="23" t="s">
        <v>342</v>
      </c>
      <c r="I52" s="59" t="s">
        <v>348</v>
      </c>
      <c r="J52" s="23" t="s">
        <v>349</v>
      </c>
      <c r="K52" s="43">
        <v>13</v>
      </c>
      <c r="L52" s="43" t="s">
        <v>42</v>
      </c>
      <c r="M52" s="43" t="s">
        <v>272</v>
      </c>
      <c r="N52" s="26" t="s">
        <v>337</v>
      </c>
      <c r="O52" s="43">
        <v>62</v>
      </c>
      <c r="P52" s="43">
        <v>62</v>
      </c>
      <c r="Q52" s="43"/>
      <c r="R52" s="43">
        <f t="shared" si="3"/>
        <v>62</v>
      </c>
      <c r="S52" s="43"/>
      <c r="T52" s="43">
        <v>62</v>
      </c>
      <c r="U52" s="43"/>
      <c r="V52" s="43"/>
      <c r="W52" s="43"/>
      <c r="X52" s="43"/>
      <c r="Y52" s="43"/>
      <c r="Z52" s="43"/>
      <c r="AA52" s="43"/>
      <c r="AB52" s="26" t="s">
        <v>345</v>
      </c>
      <c r="AC52" s="26"/>
    </row>
    <row r="53" s="6" customFormat="1" ht="70.5" spans="1:29">
      <c r="A53" s="23">
        <v>46</v>
      </c>
      <c r="B53" s="23" t="s">
        <v>350</v>
      </c>
      <c r="C53" s="26" t="s">
        <v>351</v>
      </c>
      <c r="D53" s="23" t="s">
        <v>222</v>
      </c>
      <c r="E53" s="23" t="s">
        <v>329</v>
      </c>
      <c r="F53" s="23" t="s">
        <v>60</v>
      </c>
      <c r="G53" s="23" t="s">
        <v>341</v>
      </c>
      <c r="H53" s="23" t="s">
        <v>253</v>
      </c>
      <c r="I53" s="52" t="s">
        <v>352</v>
      </c>
      <c r="J53" s="23" t="s">
        <v>344</v>
      </c>
      <c r="K53" s="43">
        <v>400</v>
      </c>
      <c r="L53" s="43" t="s">
        <v>42</v>
      </c>
      <c r="M53" s="23" t="s">
        <v>256</v>
      </c>
      <c r="N53" s="43" t="s">
        <v>257</v>
      </c>
      <c r="O53" s="43">
        <v>123</v>
      </c>
      <c r="P53" s="43">
        <v>123</v>
      </c>
      <c r="Q53" s="43"/>
      <c r="R53" s="65">
        <f t="shared" si="3"/>
        <v>123</v>
      </c>
      <c r="S53" s="43"/>
      <c r="T53" s="43">
        <v>123</v>
      </c>
      <c r="U53" s="43"/>
      <c r="V53" s="43"/>
      <c r="W53" s="43"/>
      <c r="X53" s="43"/>
      <c r="Y53" s="43"/>
      <c r="Z53" s="43"/>
      <c r="AA53" s="43"/>
      <c r="AB53" s="26" t="s">
        <v>345</v>
      </c>
      <c r="AC53" s="26"/>
    </row>
    <row r="54" s="6" customFormat="1" ht="70.5" spans="1:29">
      <c r="A54" s="23">
        <v>47</v>
      </c>
      <c r="B54" s="23" t="s">
        <v>353</v>
      </c>
      <c r="C54" s="26" t="s">
        <v>354</v>
      </c>
      <c r="D54" s="23" t="s">
        <v>36</v>
      </c>
      <c r="E54" s="23" t="s">
        <v>36</v>
      </c>
      <c r="F54" s="23" t="s">
        <v>60</v>
      </c>
      <c r="G54" s="23" t="s">
        <v>355</v>
      </c>
      <c r="H54" s="26" t="s">
        <v>356</v>
      </c>
      <c r="I54" s="52" t="s">
        <v>357</v>
      </c>
      <c r="J54" s="23" t="s">
        <v>52</v>
      </c>
      <c r="K54" s="44">
        <v>135.2</v>
      </c>
      <c r="L54" s="23" t="s">
        <v>215</v>
      </c>
      <c r="M54" s="43" t="s">
        <v>256</v>
      </c>
      <c r="N54" s="43" t="s">
        <v>257</v>
      </c>
      <c r="O54" s="60">
        <v>160</v>
      </c>
      <c r="P54" s="60">
        <v>160</v>
      </c>
      <c r="Q54" s="46"/>
      <c r="R54" s="65">
        <f t="shared" si="3"/>
        <v>160</v>
      </c>
      <c r="S54" s="51">
        <v>160</v>
      </c>
      <c r="T54" s="43"/>
      <c r="U54" s="26"/>
      <c r="V54" s="43"/>
      <c r="W54" s="43"/>
      <c r="X54" s="43"/>
      <c r="Y54" s="43"/>
      <c r="Z54" s="43"/>
      <c r="AA54" s="43"/>
      <c r="AB54" s="23" t="s">
        <v>338</v>
      </c>
      <c r="AC54" s="26"/>
    </row>
    <row r="55" s="6" customFormat="1" ht="70.5" spans="1:29">
      <c r="A55" s="23">
        <v>48</v>
      </c>
      <c r="B55" s="23" t="s">
        <v>358</v>
      </c>
      <c r="C55" s="26" t="s">
        <v>359</v>
      </c>
      <c r="D55" s="23" t="s">
        <v>36</v>
      </c>
      <c r="E55" s="23" t="s">
        <v>36</v>
      </c>
      <c r="F55" s="23" t="s">
        <v>60</v>
      </c>
      <c r="G55" s="23" t="s">
        <v>355</v>
      </c>
      <c r="H55" s="26" t="s">
        <v>360</v>
      </c>
      <c r="I55" s="52" t="s">
        <v>361</v>
      </c>
      <c r="J55" s="23" t="s">
        <v>52</v>
      </c>
      <c r="K55" s="44">
        <v>399.82</v>
      </c>
      <c r="L55" s="23" t="s">
        <v>215</v>
      </c>
      <c r="M55" s="43" t="s">
        <v>362</v>
      </c>
      <c r="N55" s="43" t="s">
        <v>363</v>
      </c>
      <c r="O55" s="60">
        <v>100</v>
      </c>
      <c r="P55" s="60">
        <v>100</v>
      </c>
      <c r="Q55" s="46"/>
      <c r="R55" s="65">
        <f t="shared" si="3"/>
        <v>100</v>
      </c>
      <c r="S55" s="51">
        <v>100</v>
      </c>
      <c r="T55" s="43"/>
      <c r="U55" s="26"/>
      <c r="V55" s="43"/>
      <c r="W55" s="43"/>
      <c r="X55" s="43"/>
      <c r="Y55" s="43"/>
      <c r="Z55" s="43"/>
      <c r="AA55" s="43"/>
      <c r="AB55" s="23" t="s">
        <v>338</v>
      </c>
      <c r="AC55" s="26"/>
    </row>
    <row r="56" s="6" customFormat="1" ht="88.15" spans="1:30">
      <c r="A56" s="23">
        <v>49</v>
      </c>
      <c r="B56" s="23" t="s">
        <v>364</v>
      </c>
      <c r="C56" s="26" t="s">
        <v>365</v>
      </c>
      <c r="D56" s="23" t="s">
        <v>366</v>
      </c>
      <c r="E56" s="23" t="s">
        <v>366</v>
      </c>
      <c r="F56" s="23" t="s">
        <v>60</v>
      </c>
      <c r="G56" s="23" t="s">
        <v>91</v>
      </c>
      <c r="H56" s="23" t="s">
        <v>50</v>
      </c>
      <c r="I56" s="54" t="s">
        <v>367</v>
      </c>
      <c r="J56" s="23"/>
      <c r="K56" s="23"/>
      <c r="L56" s="43" t="s">
        <v>42</v>
      </c>
      <c r="M56" s="43" t="s">
        <v>94</v>
      </c>
      <c r="N56" s="43" t="s">
        <v>95</v>
      </c>
      <c r="O56" s="43">
        <v>128</v>
      </c>
      <c r="P56" s="43">
        <v>128</v>
      </c>
      <c r="Q56" s="43"/>
      <c r="R56" s="65">
        <f t="shared" si="3"/>
        <v>128</v>
      </c>
      <c r="S56" s="43">
        <v>50</v>
      </c>
      <c r="T56" s="43"/>
      <c r="U56" s="43"/>
      <c r="V56" s="43"/>
      <c r="W56" s="43">
        <v>78</v>
      </c>
      <c r="X56" s="43"/>
      <c r="Y56" s="43"/>
      <c r="Z56" s="43"/>
      <c r="AA56" s="43"/>
      <c r="AB56" s="23" t="s">
        <v>368</v>
      </c>
      <c r="AC56" s="26" t="s">
        <v>97</v>
      </c>
      <c r="AD56" s="74"/>
    </row>
  </sheetData>
  <mergeCells count="32">
    <mergeCell ref="A1:AC1"/>
    <mergeCell ref="A2:G2"/>
    <mergeCell ref="Y2:AC2"/>
    <mergeCell ref="O3:AA3"/>
    <mergeCell ref="P4:W4"/>
    <mergeCell ref="Y4:AA4"/>
    <mergeCell ref="S5:W5"/>
    <mergeCell ref="A7:I7"/>
    <mergeCell ref="A3:A6"/>
    <mergeCell ref="B3:B6"/>
    <mergeCell ref="C3:C6"/>
    <mergeCell ref="D3:D6"/>
    <mergeCell ref="E3:E6"/>
    <mergeCell ref="F3:F6"/>
    <mergeCell ref="G3:G6"/>
    <mergeCell ref="H3:H6"/>
    <mergeCell ref="I3:I6"/>
    <mergeCell ref="J3:J6"/>
    <mergeCell ref="K3:K6"/>
    <mergeCell ref="L3:L6"/>
    <mergeCell ref="M3:M6"/>
    <mergeCell ref="N3:N6"/>
    <mergeCell ref="O4:O6"/>
    <mergeCell ref="P5:P6"/>
    <mergeCell ref="Q5:Q6"/>
    <mergeCell ref="R5:R6"/>
    <mergeCell ref="X4:X6"/>
    <mergeCell ref="Y5:Y6"/>
    <mergeCell ref="Z5:Z6"/>
    <mergeCell ref="AA5:AA6"/>
    <mergeCell ref="AB3:AB6"/>
    <mergeCell ref="AC3:AC6"/>
  </mergeCells>
  <pageMargins left="0.354166666666667" right="0.196527777777778" top="0.393055555555556" bottom="0.393055555555556" header="0.297916666666667" footer="0.297916666666667"/>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儿子娃娃</dc:creator>
  <cp:lastModifiedBy>如果_见或不见</cp:lastModifiedBy>
  <dcterms:created xsi:type="dcterms:W3CDTF">2021-11-29T09:11:00Z</dcterms:created>
  <dcterms:modified xsi:type="dcterms:W3CDTF">2025-02-08T11:12:38Z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0BBA352E679647A4ACA50C2432E7E687_13</vt:lpwstr>
  </property>
  <property fmtid="{D5CDD505-2E9C-101B-9397-08002B2CF9AE}" pid="3" name="KSOProductBuildVer">
    <vt:lpwstr>2052-12.1.0.19770</vt:lpwstr>
  </property>
  <property fmtid="{D5CDD505-2E9C-101B-9397-08002B2CF9AE}" pid="4" name="KSOReadingLayout">
    <vt:bool>true</vt:bool>
  </property>
</Properties>
</file>