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和田市2020年全年实施计划" sheetId="4" r:id="rId1"/>
  </sheets>
  <definedNames>
    <definedName name="_xlnm._FilterDatabase" localSheetId="0" hidden="1">和田市2020年全年实施计划!$A$8:$AM$101</definedName>
    <definedName name="_xlnm.Print_Titles" localSheetId="0">和田市2020年全年实施计划!$2:$6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44"/>
            <rFont val="宋体"/>
            <charset val="134"/>
          </rPr>
          <t>2019年项目库未实施项目</t>
        </r>
        <r>
          <rPr>
            <sz val="9"/>
            <rFont val="宋体"/>
            <charset val="134"/>
          </rPr>
          <t xml:space="preserve">
</t>
        </r>
      </text>
    </comment>
    <comment ref="B79" authorId="0">
      <text>
        <r>
          <rPr>
            <b/>
            <sz val="72"/>
            <rFont val="宋体"/>
            <charset val="134"/>
          </rPr>
          <t>Administrator:</t>
        </r>
        <r>
          <rPr>
            <sz val="72"/>
            <rFont val="宋体"/>
            <charset val="134"/>
          </rPr>
          <t xml:space="preserve">
2019年项目库未实施项目</t>
        </r>
        <r>
          <rPr>
            <sz val="9"/>
            <rFont val="宋体"/>
            <charset val="134"/>
          </rPr>
          <t xml:space="preserve">
</t>
        </r>
      </text>
    </comment>
    <comment ref="B80" authorId="0">
      <text>
        <r>
          <rPr>
            <b/>
            <sz val="66"/>
            <rFont val="宋体"/>
            <charset val="134"/>
          </rPr>
          <t>Administrator:</t>
        </r>
        <r>
          <rPr>
            <sz val="66"/>
            <rFont val="宋体"/>
            <charset val="134"/>
          </rPr>
          <t xml:space="preserve">
2019年项目库未实施项目
</t>
        </r>
      </text>
    </comment>
    <comment ref="B81" authorId="0">
      <text>
        <r>
          <rPr>
            <b/>
            <sz val="60"/>
            <rFont val="宋体"/>
            <charset val="134"/>
          </rPr>
          <t>Administrator:</t>
        </r>
        <r>
          <rPr>
            <sz val="60"/>
            <rFont val="宋体"/>
            <charset val="134"/>
          </rPr>
          <t xml:space="preserve">
2019年项目库未实施项目
</t>
        </r>
      </text>
    </comment>
  </commentList>
</comments>
</file>

<file path=xl/sharedStrings.xml><?xml version="1.0" encoding="utf-8"?>
<sst xmlns="http://schemas.openxmlformats.org/spreadsheetml/2006/main" count="830" uniqueCount="387">
  <si>
    <t xml:space="preserve"> 和田市2020年扶贫资金项目实施计划表（全年）</t>
  </si>
  <si>
    <t>填报单位：和田市扶贫开发办公室</t>
  </si>
  <si>
    <t>填报时间：2020年1月5日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</si>
  <si>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</si>
  <si>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</si>
  <si>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</si>
  <si>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</si>
  <si>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</si>
  <si>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</si>
  <si>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</si>
  <si>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 xml:space="preserve">建设内容
</t>
  </si>
  <si>
    <t>计量单位</t>
  </si>
  <si>
    <t>补助标准</t>
  </si>
  <si>
    <t>总投资（万元）</t>
  </si>
  <si>
    <t>2020年扶贫资金（万元）</t>
  </si>
  <si>
    <t>筹资方案</t>
  </si>
  <si>
    <t>受益对象（户）</t>
  </si>
  <si>
    <t>绩效目标</t>
  </si>
  <si>
    <t>项目建设单位</t>
  </si>
  <si>
    <t>项目责任人</t>
  </si>
  <si>
    <t>牵头县领导</t>
  </si>
  <si>
    <t>备
注</t>
  </si>
  <si>
    <t>安排中央财政专项扶贫资金（提前下达）（万元）</t>
  </si>
  <si>
    <t>安排自治区财政专项扶贫资金（万元）</t>
  </si>
  <si>
    <t>财政专项扶贫资金</t>
  </si>
  <si>
    <t>各类行业整合
资金</t>
  </si>
  <si>
    <t>地债资金</t>
  </si>
  <si>
    <t>县级安排统筹整合</t>
  </si>
  <si>
    <t>援疆资金</t>
  </si>
  <si>
    <t>社会扶贫资金</t>
  </si>
  <si>
    <t>区内协作资金</t>
  </si>
  <si>
    <t>存量资金</t>
  </si>
  <si>
    <t>企业资金</t>
  </si>
  <si>
    <t>其他资金</t>
  </si>
  <si>
    <t>总户数</t>
  </si>
  <si>
    <t>其中：贫困户数（户）</t>
  </si>
  <si>
    <t>带动2020年脱贫户数（户）</t>
  </si>
  <si>
    <t>扶贫发展资金</t>
  </si>
  <si>
    <t>以工代赈资金</t>
  </si>
  <si>
    <t>少数民族发展资金</t>
  </si>
  <si>
    <t>贫困国有林场资金</t>
  </si>
  <si>
    <t>贫困国有牧场资金</t>
  </si>
  <si>
    <t>项目库资金来源</t>
  </si>
  <si>
    <t>合计</t>
  </si>
  <si>
    <t>一、产业发展</t>
  </si>
  <si>
    <t>HTS2020-1</t>
  </si>
  <si>
    <t>和田市种兔养殖棚舍建设项目（三期）</t>
  </si>
  <si>
    <t>畜牧</t>
  </si>
  <si>
    <t>新建</t>
  </si>
  <si>
    <t>吉亚乡苏亚兰干村</t>
  </si>
  <si>
    <t>2020-2020</t>
  </si>
  <si>
    <t>在吉亚乡苏亚兰干村集中新建种兔养殖棚舍11座22仓，并配套相关设施，每仓726平方米；需资金2205.5万元；产权归22个村集体所有，承租给新疆昆仑绿源有限公司，租金用于壮大22个村集体经济，可带动110名贫困户受益。其中：玉龙喀什镇巴什米克拉村1仓、阿勒提来村1仓、达瓦巴扎村1仓、巴什依格孜艾日克村1仓、阿克其格村1仓、依盖其村1仓、克热格艾日克村1仓、英阿瓦提村1仓、兰干村1仓、纳格热其村1仓；吉亚乡艾德莱斯村1仓、苏亚兰干村1仓、欧吞其尧勒村1仓、亚吐格曼村1仓、阔恰村1仓、库木巴格村1仓、巴什兰干村1仓、塔吾阿孜村1仓、艾力玛塔木村1仓；肖尔巴格乡阿克兰干村1仓、英巴格村1仓、巴什阿曲村1仓。</t>
  </si>
  <si>
    <t>座</t>
  </si>
  <si>
    <t>实现规模化养殖，增加村集体经济收入，解决贫困户就近就地就业</t>
  </si>
  <si>
    <t>农业农村局、吉亚乡</t>
  </si>
  <si>
    <t>木拉提·买买提明、程毅</t>
  </si>
  <si>
    <t>买买提艾沙·肉孜</t>
  </si>
  <si>
    <t>实施计划</t>
  </si>
  <si>
    <t>扶贫发展</t>
  </si>
  <si>
    <t>HTS2020-2</t>
  </si>
  <si>
    <t>和田市伊里其乡仓储建设项目</t>
  </si>
  <si>
    <t>其他</t>
  </si>
  <si>
    <t>伊里其乡托甫恰村、纳瓦格村</t>
  </si>
  <si>
    <t>伊里其乡新建仓储3800平方米，并配套相关附属设施。项目建成后产权归村集体所有，承租给企业使用，租金用于壮大村集体经济。项目可带动28名贫困户受益。其中：托甫恰村2000平方米，带动16名贫困户受益；纳瓦格村1800平方米，带动12名贫困户受益。</t>
  </si>
  <si>
    <t>平方米</t>
  </si>
  <si>
    <t>带动贫困村、贫困户受益</t>
  </si>
  <si>
    <t>商工局、伊里其乡</t>
  </si>
  <si>
    <t>艾则孜·艾力、刘志勇</t>
  </si>
  <si>
    <t>刘俊来</t>
  </si>
  <si>
    <t>HTS2020-3</t>
  </si>
  <si>
    <t>和田市吐沙拉镇渔业养殖项目</t>
  </si>
  <si>
    <t>吐沙拉镇墩村</t>
  </si>
  <si>
    <t>为墩村购买5吨鱼苗（黑鱼、狗头鱼各2.5吨），由大户负责养殖，第一、二、三年收益按投入扶贫资金的8%收取，收益分配给40户贫困。第三年到期后将本金返还村委会用于其他扶贫项目。</t>
  </si>
  <si>
    <t>吨</t>
  </si>
  <si>
    <t>带动贫困户受益</t>
  </si>
  <si>
    <t>农业农村局、吐沙拉镇</t>
  </si>
  <si>
    <t>木拉提·买买提明、侯锦锋</t>
  </si>
  <si>
    <t>陈云春</t>
  </si>
  <si>
    <t>HTS2020-6</t>
  </si>
  <si>
    <t>和田市伊里其乡托万阿热勒村新建型材扶贫车间项目</t>
  </si>
  <si>
    <t>扶贫车间</t>
  </si>
  <si>
    <t>伊里其乡托万阿热勒村</t>
  </si>
  <si>
    <t>伊里其乡托万阿热勒村新建型材扶贫车间6000平方米，并配套附属设施，项目建成后产权归村集体，承租给企业经营，租金用于壮大村集体经济。可带动200人受益，其中贫困户58人。</t>
  </si>
  <si>
    <t>HTS2020-7</t>
  </si>
  <si>
    <t>和田市吉亚乡特色经济作物种植项目</t>
  </si>
  <si>
    <t>农业</t>
  </si>
  <si>
    <t>吉亚乡金叶村、玉叶村</t>
  </si>
  <si>
    <t>为解决2016-2017年100户易地扶贫搬迁户后续产业发展。计划在产业园区种植100座大棚芦笋，根据每座大棚实际投入，每座最高给予0.6万元奖补，主要包括购置种苗及维修大棚。预计每座棚第一年计划收入可达到1500元，第二年计划收入可达到3000元左右。其中：金叶村25座、玉叶村75座。</t>
  </si>
  <si>
    <t>解决易地扶贫搬迁户后续产业发展</t>
  </si>
  <si>
    <t>赵锋伟、程毅</t>
  </si>
  <si>
    <t>HTS2020-8</t>
  </si>
  <si>
    <t>和田市吉亚乡保鲜库建设项目</t>
  </si>
  <si>
    <t>吉亚乡巴什兰干村</t>
  </si>
  <si>
    <t>在吉亚乡巴什兰干村集中连片新建保鲜库11座（每座180平方米）并配套附属设施。项目建成后产权归吉亚乡11个村集体所有，承租给新疆昆仑天珍农业科技有限公司使用，租金用于壮大村集体经济。项目可带动30名贫困户受益。其中：塔吾阿孜村1座、欧吞其尧勒村1座、苏亚兰干村1座、巴什兰干村1座、库木巴格村1座、艾力玛塔木村1座、吉勒尕艾日克村1座、阿克买里村1座、夏克买里村1座、铁热克力克村1座、克尔帕买里村1座。</t>
  </si>
  <si>
    <t>打造冷链物流，增加农产品的附加值</t>
  </si>
  <si>
    <t>少数民族资金</t>
  </si>
  <si>
    <t>HTS2020-9</t>
  </si>
  <si>
    <t>和田市肖尔巴格乡仓储建设项目</t>
  </si>
  <si>
    <t>肖尔巴格乡阿依丁库勒村、肖尔巴格村、其迪尔村</t>
  </si>
  <si>
    <t>肖尔巴格乡新建仓储8000平方米，并配套相关附属设施。产权归村集体所有，承租给企业使用，租金用于壮大村集体经济。项目可带动56名贫困户受益。其中：阿依丁库勒村4000平方米，可带动28名贫困户受益；肖尔巴格村2000平方米，可带动14名贫困户受益。其迪尔村2000平方米，可带动14名贫困户受益。</t>
  </si>
  <si>
    <t>商工局、肖尔巴格乡</t>
  </si>
  <si>
    <t>艾则孜·艾力、窦玉</t>
  </si>
  <si>
    <t>HTS2020-10</t>
  </si>
  <si>
    <t>和田市阿克恰勒乡托甫恰村葡萄种植项目</t>
  </si>
  <si>
    <t>林业</t>
  </si>
  <si>
    <t>阿克恰勒乡托甫恰村</t>
  </si>
  <si>
    <t>在托甫恰村集中连片种植葡萄300亩，每亩最高给予0.5万元奖补，主要包括搭建标准统一的葡萄架、购置同一品种的种苗。为实现第一年产生收入计划套种其他经济作物。每亩第一年计划可实现0.015万元左右收入，第二年计划可实现0.03万元以上的收入。</t>
  </si>
  <si>
    <t>亩</t>
  </si>
  <si>
    <t>发展特色种植，带动贫困户增收</t>
  </si>
  <si>
    <t>林草局、阿克恰勒乡</t>
  </si>
  <si>
    <t>刘志虎、冶永福</t>
  </si>
  <si>
    <t>冶永福</t>
  </si>
  <si>
    <t>HTS2020-12</t>
  </si>
  <si>
    <t>和田市贫困户鹅养殖项目</t>
  </si>
  <si>
    <t>阿克恰勒乡阿克塔什村、阿曲村、尕宗村、其拉力克村、其格勒克村、苏克墩村、托甫恰村、肖尔巴格村；古江巴格乡巴什古江村、如克村、塔木巴格村、塔木巴格霍伊拉村、特根拉村、托万古江村、恰开什村、曲吉来村、赛克散村、吐沙拉村；拉斯奎镇阿克塔什村、阿热果勒村、阿瓦提村、巴什拉斯奎村、博斯坦阿勒迪村、墩阔恰村、库勒来克村、阔什库勒村、其盖布隆村；吐沙拉乡阿克提其村、英巴格村、墩村、加拉勒巴格村、加木达村、喀热买提村、喀提其村、坎特艾日克村、克孜克代尔瓦扎村、阔克拱拜孜村、玛加村、普提拉什村、斯普斯亚村、斯亚村、吐居克村、托库孜拱拜孜村；肖尔巴格乡阿亚格阿曲村、巴什铁热克村、尕宗村、热依木巴格村、铁热克吾斯塘村、阿热勒村、阿克兰干村、巴什阿曲村、合尼村、库木巴格村、托万肖尔巴格村、英巴格村；吉亚乡阿克买里村、阿孜乃巴扎村、巴什兰干村、巴什吐格曼村、吉勒尕艾日克村、喀勒塔吐格曼村、克尔帕买里村、库木巴格村、库塔孜买里村、阔恰村、艾德来斯村、苏亚兰干村、苏亚玉吉买勒克村、塔吾阿孜村、铁热克力克村、夏克买里村、亚吐格曼村、金叶村、玉叶村；玉龙喀什镇阿克其格村、阿勒提来村、阿鲁博依村、阿亚克米克拉村、阿亚克依格孜艾日克村、巴什米克拉村、巴什依格孜艾日克村、达瓦巴扎村、克热格艾日克村、库提其村、兰干村、纳格热其村、依盖其村、英阿瓦提村、永巴扎村；伊里其乡阿克铁热克村、阿热坎特村、阿热勒村、阿热肖拉克村、阿特巴扎村、纳瓦格村、赛其阿克塔什村、苏开墩村、托甫恰村、托万阿热勒村、夏玛勒巴格村、肖尔巴格村、肖拉克村、亚甫拉克村、依盖尔其村、阿热勒村、柯孜勒古勒村、奥图热阿热勒、夏玛勒巴格村、英麦勒拉村、阿勒米力克村、夏马勒巴格社区、爱民社区、肖拉克社区、色皮勒村、齐木布拉克村、布拉克村</t>
  </si>
  <si>
    <t>为4189户贫困户购鹅603768只，每只奖补30元，需资金1811.304万元。通过发展鹅产业，带动贫困户增收。其中：阿克恰勒乡35397只（阿克塔什村3810只、阿曲村969只、尕宗村2172只、其拉力克村219只、其格勒克村10029只、苏克墩村10575只、托甫恰村7017只、肖尔巴格村606只）；
古江巴格乡35628只（巴什古江村12567只、如克村4026只、塔木巴格村1152只、塔木巴格霍伊拉村1428只、特根拉村3360只、托万古江村1542只、恰开什村2505只、曲吉来村1776只、赛克散村4512只、吐沙拉村2760只）；拉斯奎镇35022只（阿克塔什村4182只、阿热果勒村6249只、阿瓦提村918只、巴什拉斯奎村2574只、博斯坦阿勒迪村1107只、墩阔恰村5277只、库勒来克村4758只、阔什库勒村4014只、其盖布隆村5943只）；吐沙拉乡84078只（阿克提其村2751只、英巴格村2385只、墩村17784只、加拉勒巴格村1992只、加木达村6024只、喀热买提村4176只、喀提其村6936只、坎特艾日克村3726只、克孜克代尔瓦扎村675只、阔克拱拜孜村2688只、玛加村16746只、普提拉什村5193只、斯普斯亚村3864只、斯亚村3360只、吐居克村3897只、托库孜拱拜孜村1881只）；肖尔巴格乡33774（阿亚格阿曲村8568只、巴什铁热克村8286只、尕宗村10428只、热依木巴格村1272只、铁热克吾斯塘村1464只、阿热勒村1515只、阿克兰干村624只、巴什阿曲村291只、合尼村744只、库木巴格村195只、托万肖尔巴格村240只、英巴格村147只）；吉亚乡154821只（阿克买里村21492只、阿孜乃巴扎村14706只、巴什兰干村1275只、巴什吐格曼村11283只、吉勒尕艾日克村10056只、喀勒塔吐格曼村11976只、克尔帕买里村9759只、库木巴格村3321只、库塔孜买里村9015只、阔恰村966只、艾德来斯村2376只、苏亚兰干村432只、苏亚玉吉买勒克村14160只、塔吾阿孜村3339只、铁热克力克村12996只、夏克买里村13512只、亚吐格曼村942只、金叶村6678只、玉叶村6537只）；玉龙喀什镇53103只（阿克其格村681只、阿勒提来村2439只、阿鲁博依村11406只、阿亚克米克拉村20580只、阿亚克依格孜艾日克村2910只、巴什米克拉村243只、巴什依格孜艾日克村480只、达瓦巴扎村72只、克热格艾日克村2766只、库提其村1266只、兰干村2646只、纳格热其村3276只、依盖其村3279只、英阿瓦提村456只、永巴扎村603只）；伊里其乡171945只（阿克铁热克村2433只、阿热坎特村13662只、阿热勒村744只、阿热肖拉克村3594只、阿特巴扎村456只、纳瓦格村2088只、赛其阿克塔什村16308只、苏开墩村2496只、托甫恰村22602只、托万阿热勒村6597只、夏玛勒巴格村984只、肖尔巴格村2802只、肖拉克村7302只、亚甫拉克村22830只、依盖尔其村35874只、阿热勒村1026只、柯孜勒古勒村390只、奥图热阿热勒123只、夏玛勒巴格村1215只、英麦勒拉村534只、阿勒米力克村219只、夏马勒巴格社区900只、爱民社区8568只、肖拉克社区4341只、色皮勒村7440只、齐木布拉克村2589只、布拉克村3828只）。</t>
  </si>
  <si>
    <t>只</t>
  </si>
  <si>
    <t>发展鹅产业，带动贫困户增收</t>
  </si>
  <si>
    <t>农业农村局、五乡三镇</t>
  </si>
  <si>
    <t>木拉提·买买提明、候锦锋、刘志勇、闫先明、马良、鲁大全、窦玉、冶永福、程毅</t>
  </si>
  <si>
    <t>HTS2020-13</t>
  </si>
  <si>
    <t>和田市贫困户兔养殖项目</t>
  </si>
  <si>
    <t>阿克恰勒乡阿克塔什村、阿曲村、尕宗村、其拉力克村、其格勒克村、苏克墩村、托甫恰村、肖尔巴格村；古江巴格乡巴什古江村、如克村、塔木巴格村、塔木巴格霍依拉村、特根拉村、托万古江村、恰开什村、曲吉来村、赛克散村、吐沙拉村；拉斯奎镇阿克塔什村、阿热果勒村、阿瓦提村、巴什拉斯奎村、博斯坦阿勒迪村、墩阔恰村、库勒来克村、阔什库勒村、乃扎尔巴格村、其盖布隆村；吐沙拉镇阿克提其村、英巴格村、墩村、加拉勒巴格村、加木达村、喀热买提村、喀提其村、坎特艾日克村、克孜克代瓦孜村、阔克拱拜孜村、玛加村、普提拉什村、斯普斯亚村、斯亚村、吐居克村、托库孜拱拜孜村；肖尔巴格乡阿克塔什村、阿亚格阿曲村、阿依丁库勒村、巴什铁热克村、尕宗村、其迪尔村、热依木巴格村、铁热克吾斯塘村、阿尔热勒村、阿克兰干村、巴什阿曲村、合尼村、库木巴格村、托万肖尔巴格村、肖尔巴格村、英巴格村、英巴扎村；吉亚乡阿克买里村、阿孜乃巴扎村、艾里玛塔木村、巴什兰干村、巴什吐格曼、吉勒尕艾日克村、克尔帕买里村、库木巴格村、库塔孜买里村、阔恰村、艾德莱斯村、欧吞其尧勒村、苏亚兰干村、苏亚玉吉米力克村、塔吾阿孜村、铁热克力克村、夏克买里村、亚吐格曼村、金叶村、玉叶村；玉龙喀什镇阿克其格村、阿勒提来村、阿鲁博依村、阿亚克米克拉村、阿亚克依格孜艾日克村、巴什米克拉村、巴什依格孜艾日克村、达瓦巴扎村、克热格艾日克村、库提其村、兰干村、纳格热其村、依盖其村、英阿瓦提村、永巴扎村；伊里其乡阿克铁热克村、阿热坎特村、阿热勒村、阿热肖拉克村、阿特巴扎村、纳瓦格村、赛其阿克塔什村、苏开墩村、托甫恰村、托万阿热勒村、夏马勒巴格村、肖尔巴格村、肖拉克村、亚甫拉克村、依盖尔其村、阿特巴扎村、惠民社区、柳树社区、爱民社区、布拉克村</t>
  </si>
  <si>
    <t>为8059户贫困户购兔1514000只，每只奖补20元，需资金3028万元。通过发展兔，带动贫困户增收。其中：阿克恰勒乡81824（阿克塔什村4464只、阿曲村16884只、尕宗村6280只、其拉力克村5760只、其格勒克村23080只、苏克墩村17488只、托甫恰村2952只、肖尔巴格村4916只）；古江巴格乡115008只（巴什古江村396只、如克村38664只、塔木巴格村27300只、塔木巴格霍依拉村144只、特根拉村5088只、托万古江村3996只、恰开什村12600只、曲吉来村8064只、赛克散村15552只、吐沙拉村3204只）；拉斯奎镇126960（阿克塔什村504只、阿热果勒村17640只、阿瓦提村4248只、巴什拉斯奎村360只、博斯坦阿勒迪村216只、墩阔恰村15732只、库勒来克村3060只、阔什库勒村49500只、乃扎尔巴格村22704只、其盖布隆村12996只）；吐沙拉镇390360（阿克提其村12852只、英巴格村21168只、墩村33804只、加拉勒巴格村20240只、加木达村22284只、喀热买提村63140只、喀提其村6408只、坎特艾日克村6516只、克孜克代瓦孜村756只、阔克拱拜孜村44856只、玛加村23452只、普提拉什村40572只、斯普斯亚村24064只、斯亚村20316只、吐居克村7740只、托库孜拱拜孜村42192只）；肖尔巴格乡260544只（阿克塔什村14892只、阿亚格阿曲村39500只、阿依丁库勒村74276只、巴什铁热克村16548只、尕宗村21712只、其迪尔村12972只、热依木巴格村5196只、铁热克吾斯塘村13960只、阿尔热勒村22788只、阿克兰干村9072只、巴什阿曲村14148只、合尼村2916只、库木巴格村1548只、托万肖尔巴格村3240只、肖尔巴格村3024只、英巴格村2988只、英巴扎村1764只）；吉亚乡193932只（阿克买里村9864只、阿孜乃巴扎村5184只、艾里玛塔木村29336只、巴什兰干村8224只、巴什吐格曼3384只、吉勒尕艾日克村4680只、克尔帕买里村4788只、库木巴格村8748只、库塔孜买里村4392只、阔恰村8532只、艾德莱斯村19296只、欧吞其尧勒村14224只、苏亚兰干村16448只、苏亚玉吉米力克村180只、塔吾阿孜村22068只、铁热克力克村7128只、夏克买里村7740只、亚吐格曼村13308只、金叶村288只、玉叶村6120只）；玉龙喀什镇159212（阿克其格村7524只、阿勒提来村5400只、阿鲁博依村828只、阿亚克米克拉村1424只、阿亚克依格孜艾日克村25476只、巴什米克拉村8928只、巴什依格孜艾日克村3484只、达瓦巴扎村33680只、克热格艾日克村5940只、库提其村1872只、兰干村30852只、纳格热其村19800只、依盖其村12888只、英阿瓦提村936只、永巴扎村180只）；伊里其乡186160（阿克铁热克村15156只、阿热坎特村2952只、阿热勒村4680只、阿热肖拉克村28980只、阿特巴扎村1764只、纳瓦格村1620只、赛其阿克塔什村4032只、苏开墩村34812只、托甫恰村14076只、托万阿热勒村20700只、夏马勒巴格村12600只、肖尔巴格村1980只、肖拉克村15912只、亚甫拉克村2752只、依盖尔其村8784只、阿特巴扎村2304只、惠民社区256只、柳树社区9088只、爱民社区2688只、布拉克村1024只）。</t>
  </si>
  <si>
    <t>发展兔，带动贫困户增收</t>
  </si>
  <si>
    <t>农业农村局、古江巴格乡、肖尔巴格乡、吐沙拉镇、玉龙喀什镇、吉亚乡、阿克恰勒乡</t>
  </si>
  <si>
    <t>木拉提·买买提明、候锦锋、程毅、马良、鲁大全、窦玉、冶永福</t>
  </si>
  <si>
    <t>扶贫发展资金、少数民族发展资金</t>
  </si>
  <si>
    <t>扶贫发展2748万元，少数民族资金280万元</t>
  </si>
  <si>
    <t>HTS2020-14</t>
  </si>
  <si>
    <t>和田市吉亚乡蛋鸡养殖基地建设项目</t>
  </si>
  <si>
    <t>吉亚乡呕吞其尧勒村</t>
  </si>
  <si>
    <t>投资11000万元（其中：企业投入5000万元，扶贫资金投入6000万元）；在呕吞其尧勒村新建30万只蛋鸡养殖基地1座，并配套相关附属设施，扶贫资金主要用于新建鸡舍10栋、育雏舍2栋、集蛋库2栋、饲料加工厂3000平方米、饲料成品库房2000平方米、原材料库房2500平方米及相关附属设施；企业投入资金主要包括购置饲料加工厂设备、养殖设备、值班室、实验室、宿舍、食堂及鸡苗饲料等。扶贫资金建设项目产权归吉亚乡21个村所有，承租给和田和丰农业科技有限公司，租金用于壮大村集体经济。项目可带动420名贫困户受益。</t>
  </si>
  <si>
    <t>HTS2020-15</t>
  </si>
  <si>
    <t>和田市花卉产业园建设项目</t>
  </si>
  <si>
    <t>伊里其乡阿克铁热克村</t>
  </si>
  <si>
    <t>投资20000万元，在伊里其乡阿克铁热克村新建占地250亩花卉产业园1个（企业自筹10200万元，扶贫资金投入9800万元）。其中一期建设占地130亩，扶贫资金建设项目承租给企业，租金用于壮大村全市的113个集体经济，可带动588名贫困户受益。</t>
  </si>
  <si>
    <t>发展花卉产业，增加村集体经济收入，解决贫困户就近就地就业</t>
  </si>
  <si>
    <t>农业农村局、伊里其乡</t>
  </si>
  <si>
    <t>赵锋伟、刘志勇</t>
  </si>
  <si>
    <t>HTS2020-16</t>
  </si>
  <si>
    <t>和田市恒达建材扶贫产业园建设项目</t>
  </si>
  <si>
    <t>玉龙喀什镇英阿瓦提村</t>
  </si>
  <si>
    <t>新建占地390亩建材扶贫基地1座（分两期建设），并配套相关设备及附属设施，项目总投资50000万元（企业投资45000万元、扶贫资金投入5000万元。其中：一期投入12000万元，企业投入7000万元，扶贫资金投入5000万元；二期38000万元均由企业投入）。扶贫资金投入的5000万元，主要包括新建厂房及购置部分设备；承租给新疆交建恒达建材有限公司经营，收益用于壮大2020年未脱贫的95户贫困户所在的村。项目可带动400人受益，其中贫困户300人。为确保扶贫资金安全，该企业将用在和田市投资资产进行抵押。</t>
  </si>
  <si>
    <t>发展小微产业园建设，增加村集体经济收入，解决贫困户就近就地就业</t>
  </si>
  <si>
    <t>住建局、玉龙喀什镇</t>
  </si>
  <si>
    <t>葛伟业、马良</t>
  </si>
  <si>
    <t>汪玉河</t>
  </si>
  <si>
    <t>HTS2020-17</t>
  </si>
  <si>
    <t>和田市冷链物流车间建设项目</t>
  </si>
  <si>
    <t>和田市北京工业园区、肖尔巴格乡肖尔巴格村、吐沙拉镇吐居克村、玉龙喀什镇库提其村、吉亚乡铁热克里克村、伊里其乡阿热肖拉克村、拉斯奎镇其盖布隆村</t>
  </si>
  <si>
    <t>新建冷链物流园1个，并配套相关附属设施，主要包括新建1座6974平方米的保鲜库、1座1646平方米食材成品加工厂房，并为肖尔巴格乡配套100平方米保鲜库1个、吐沙拉镇配套200平方米保鲜库1个、玉龙喀什镇配套200平方米保鲜库1个、吉亚乡配套150平方米保鲜库1个、伊里其乡配套150平方米保鲜库1个、拉斯奎镇配套400平方米保鲜库1个，项目建成后由和田市供销社运营，可直接带动30名贫困户受益，间接带动各乡镇农户通过销售农产品增加收入。</t>
  </si>
  <si>
    <t>供销社</t>
  </si>
  <si>
    <t>石风江</t>
  </si>
  <si>
    <t>自治区财扶资金</t>
  </si>
  <si>
    <t>自治区扶贫发展</t>
  </si>
  <si>
    <t>HTS2020-18</t>
  </si>
  <si>
    <t>和田市吉亚乡巴什兰干村夜市配套附属设施项目</t>
  </si>
  <si>
    <t>续建</t>
  </si>
  <si>
    <t>投资70万元为巴什兰干村夜市配套附属设施，主要包括配套800平方米的防尘保温棚、消防设施、排烟系统等。项目建成后解决30人就业，其中贫困户10人。</t>
  </si>
  <si>
    <t>实现贫困户就近就地就业</t>
  </si>
  <si>
    <t>市场监督管理局、吉亚乡</t>
  </si>
  <si>
    <t>曹卫军、程毅</t>
  </si>
  <si>
    <t>刘为浩</t>
  </si>
  <si>
    <t>HTS2020-19</t>
  </si>
  <si>
    <t>2020年和田市吉亚乡0.5万亩高标准农田建设项目</t>
  </si>
  <si>
    <t>吉亚乡吉勒尕艾热克村、阿克买里村、巴什兰干村、库木巴格村、阔恰村、欧吞其尧勒村、苏亚兰干村、铁热克力克村、克尔帕买里村、苏亚玉吉买勒克村、夏克买里村、阿孜乃巴扎村、库塔孜买里村</t>
  </si>
  <si>
    <t>在吉亚乡新建高标准农田5000亩，主要包括修建田间渠道。通过改造可提高土地利用率，增加农产品产量。其中：吉勒尕艾热克村750亩、阿克买里村100亩、巴什兰干村300亩、库木巴格村200亩、阔恰村350、欧吞其尧勒村200亩、苏亚兰干村600亩、铁热克力克村200亩、克尔帕买里村50亩、苏亚玉吉买勒克村1000亩、夏克买里村550亩、阿孜乃巴扎村450亩、库塔孜买里村250亩。</t>
  </si>
  <si>
    <t>提高土地利用率</t>
  </si>
  <si>
    <t>第一批涉农</t>
  </si>
  <si>
    <t>涉农</t>
  </si>
  <si>
    <t>HTS2020-20</t>
  </si>
  <si>
    <t>和田市多功能流动餐车购置项目</t>
  </si>
  <si>
    <t>玉龙喀什镇永巴扎村、达瓦巴扎村、纳格热其村、库提其村、兰干村、阿勒提来村；吐沙拉镇玛加村、墩村；伊里其乡夏马勒巴格村、肖拉克村、阿热坎特村、阿特巴扎村、托甫恰村</t>
  </si>
  <si>
    <t>购多功能流动餐车16辆，可实现贫困户在家门口创业增收。其中：玉龙喀什镇永巴扎村1辆、达瓦巴扎村1辆、纳格热其村1辆、库提其村1辆、兰干村1辆、阿勒提来村1辆；吐沙拉镇玛加村1辆、墩村4辆；伊里其乡夏马勒巴格村1辆、肖拉克村1辆、阿热坎特村1辆、阿特巴扎村1辆、托甫恰村1辆。</t>
  </si>
  <si>
    <t>辆</t>
  </si>
  <si>
    <t>吐沙拉镇、玉龙喀什镇、伊里其乡</t>
  </si>
  <si>
    <t>马良、侯锦锋、刘志勇</t>
  </si>
  <si>
    <t>王彦明</t>
  </si>
  <si>
    <t>HTS2020-21</t>
  </si>
  <si>
    <t>和田市吉亚乡蜜蜂养殖项目</t>
  </si>
  <si>
    <t>吉亚乡夏克买里村、苏亚玉吉买勒克村</t>
  </si>
  <si>
    <t>为吉亚乡35户贫困户购置蜂箱700个，每个奖补500元；通过发展蜜蜂养殖，可带动贫困户增加养殖业收入。其中：苏亚玉吉买勒克村200个、夏克买里村500个。</t>
  </si>
  <si>
    <t>个</t>
  </si>
  <si>
    <t>通过发展蜜蜂养殖，增加贫困户收入</t>
  </si>
  <si>
    <t>HTS2020-22</t>
  </si>
  <si>
    <t>和田市吐沙拉镇片区就业基地新建扶贫车间项目</t>
  </si>
  <si>
    <t>吐沙拉镇玛加村</t>
  </si>
  <si>
    <t>吐沙拉镇片区就业基地新建标准化扶贫车间7000平方米，并配套相关附属设施；可带动200人受益，其中贫困户80人。</t>
  </si>
  <si>
    <t>解决贫困户就近就地就业</t>
  </si>
  <si>
    <t>商工局、吐沙拉镇</t>
  </si>
  <si>
    <t>王新强、侯锦锋</t>
  </si>
  <si>
    <t>陆航</t>
  </si>
  <si>
    <t>区内协作</t>
  </si>
  <si>
    <t>HTS2020-23</t>
  </si>
  <si>
    <t>和田市吐沙拉镇片区工厂新建扶贫创业基地项目</t>
  </si>
  <si>
    <t xml:space="preserve">新建 </t>
  </si>
  <si>
    <t>在吐沙拉镇片区工厂新建扶贫创业基地2000平方米并配套相关附属设施，产权归村集体所有，项目以租赁方式运营，租金用于壮大村集体经济，可带动42人受益，其中贫困户22人。</t>
  </si>
  <si>
    <t>HTS2020-24</t>
  </si>
  <si>
    <t>和田市拉斯奎镇片区综合开发项目</t>
  </si>
  <si>
    <t>拉斯奎镇其盖布隆村</t>
  </si>
  <si>
    <t>为其盖布隆村综合治理农田1000亩，主要包括土地平整、新建沉沙池1座、铺设滴管、修建排碱渠3公里、修建田间道路3公里、修建田间建筑物10座、配套变压器1台、输配电路400米及其他相关附属设施。</t>
  </si>
  <si>
    <t>农业农村局、拉斯奎镇</t>
  </si>
  <si>
    <t>赵锋伟、闫先明</t>
  </si>
  <si>
    <t>以工代赈</t>
  </si>
  <si>
    <t>HTS2020-25</t>
  </si>
  <si>
    <t>和田市古江巴格乡采摘园建设项目</t>
  </si>
  <si>
    <t>古江巴格乡特根拉村</t>
  </si>
  <si>
    <t>计划投资398万元，在特根拉村新建采摘园1座，并配套相关附属设施，主要包括新建规格为90米*12米的大棚10座；产权归村集体所有，承租给企业使用，租金用于壮大村集体经济。项目可带动24名贫困户受益。</t>
  </si>
  <si>
    <t>农业农村局、古江巴格乡</t>
  </si>
  <si>
    <t>赵锋伟、鲁大全</t>
  </si>
  <si>
    <t>HTS2020-26</t>
  </si>
  <si>
    <t>和田市古江巴格乡扶贫车间建设项目</t>
  </si>
  <si>
    <t>古江巴格乡赛克散村</t>
  </si>
  <si>
    <t xml:space="preserve">赛克散村新建400平方米的饲料加工扶贫车间1座，并配套相关附属设施，产权归村集体所有，承租给企业使用，租金用于壮大村集体经济。项目可带动10名贫困户受益。
</t>
  </si>
  <si>
    <t>商工局、古江巴格乡</t>
  </si>
  <si>
    <t>艾则孜·艾力、鲁大全</t>
  </si>
  <si>
    <t>HTS2020-28</t>
  </si>
  <si>
    <t>和田市伊里其乡冷库建设项目</t>
  </si>
  <si>
    <t>伊里其乡纳瓦格村、阿热肖拉克村</t>
  </si>
  <si>
    <t>新建冷库4座并配套附属设施（300平方米1座，600平方米3座），项目建成后产权归村集体所有，承租给企业使用，租金用于壮大村集体经济。可带动28名贫困户受益。其中：纳瓦格村新建300平方米1座，可带动4名贫困户受益；阿热肖拉克村新建3座（每座600平方米），可带动24名贫困户受益。</t>
  </si>
  <si>
    <t>实现果蔬反季节销售，带动贫困村、户增加收入</t>
  </si>
  <si>
    <t>HTS2020-29</t>
  </si>
  <si>
    <t>和田市古江巴格乡温室大棚建设项目</t>
  </si>
  <si>
    <t>古江巴格乡赛克散村新建新建砖混结构50米*10米设施农业大棚10座，并配套附属设施。产权归村集体所有，承租给大户使用，租金用于壮大村集体经济。项目可带动8名贫困户受益。</t>
  </si>
  <si>
    <t>发展设施农业，增加村集体经济收入</t>
  </si>
  <si>
    <t>HTS2020-37</t>
  </si>
  <si>
    <t>和田市壮大村集体经济项目</t>
  </si>
  <si>
    <t>和田市</t>
  </si>
  <si>
    <t>为67个村购置4396.416万元的门面房，用于壮大村集体经济。实现每村有稳定村集体经济收入。其中：拉斯奎镇阿克塔什社区、巴什拉斯奎村、托万拉斯奎村、托万阿热果勒村、托万阔恰村、托万库勒来克村、博斯坦阿勒迪村、阿瓦提村、乃扎尔巴格村、阔什库勒村；玉龙喀什镇提尼齐力克村；肖尔巴格乡敬老路社区、米合日巴格村、祥和村、拜黑特巴格村、艾提尔古力村、巴什肖尔巴格村、阿克塔什村、合尼村、霍什艾日克村、英巴扎村；吉亚乡团结新村、金叶村、玉叶村；吐沙拉镇红旗村、恰喀尔村、约斯坦村、喀久瓦村、托格热克村、热万村、萨依巴格村、阿亚格斯普斯亚村、格来木村、希望村、克孜克代尔瓦扎村、米力尕瓦提村；古江巴格乡塔木巴格村、恰哈尔巴格村、塔木巴格霍伊拉村、特根拉村、托万特根拉村、古再勒巴格村、巴什如克村、托万古江村、古勒鲁科村、巴什赛克散村、热亥特巴格村；伊里其乡托万阿热勒社区、阔洪奇村、奥图热阿热勒村、夏玛勒巴格村、夏玛勒巴格社区、阿勒米力克村、英麦勒拉村、柳树社区、惠民社区、阿热肖拉克社区、肖拉克社区、色皮勒村、爱民社区、托甫恰社区、布拉克村、齐木布拉克村、纳瓦格村、阿热勒村、柯孜勒古勒村、阿特巴扎村。</t>
  </si>
  <si>
    <t>村</t>
  </si>
  <si>
    <t>实现每村都有稳定村集体收入</t>
  </si>
  <si>
    <t>住建局、拉斯奎镇、肖尔巴格乡、吉亚乡、吐沙拉镇、古江巴格乡、伊里其乡、玉龙喀什镇</t>
  </si>
  <si>
    <t>葛伟业、相关乡镇党委书记</t>
  </si>
  <si>
    <t>二、基础设施</t>
  </si>
  <si>
    <t>HTS2020-39</t>
  </si>
  <si>
    <t>和田市农村道路建设项目</t>
  </si>
  <si>
    <t>交通</t>
  </si>
  <si>
    <t>吐沙拉乡玛加村、斯亚村、加木达、普提拉什村、阿克提其村、斯普斯亚村、喀热买提村、喀提其村、托库孜拱拜孜村、阔克拱拜孜村、加拉勒巴格村、墩村；肖尔巴格乡托万肖尔巴格村、英巴扎村、肖尔巴格村、英巴格村、合尼村、阿热要勒村、阿克塔什村、巴什阿曲村、其迪尔村、铁热克吾斯塘村、阿克兰干村；古江巴格乡吐沙拉村、托万特根拉村、恰哈尔巴格村、赛克散村、巴什古江村、塔木巴格村、塔木巴格霍伊拉村、特根拉村、恰开什村；吉亚乡苏亚兰干村、艾里玛塔木村、艾德莱斯村、库木巴格村、欧吞其尧勒村、克尔帕买里村、夏克买里村、金叶村；玉龙喀什镇克热克艾日克村、库提其村、阿勒提来村、纳格热其村；拉斯奎镇库勒来克、波斯坦阿勒迪村、阿热果勒村、阿克塔什村；阿克恰勒乡苏克墩村、阿曲村、阿克塔什村、肖尔巴格村、其格勒克村、其拉力克村；伊里其乡亚甫拉克村</t>
  </si>
  <si>
    <t xml:space="preserve">新建农村道路145.662公里，其中：吐沙拉镇35.058公里(玛加村0.329公里、斯亚村0.254公里、加木达0.536公里、普提拉什村0.399公里、阿克提其村2.624公里、斯普斯亚村2.739公里、喀热买提村5.759公里、喀提其村4.273公里、托库孜拱拜孜村3.33公里、阔克拱拜孜村5.46公里、加拉勒巴格村5.459公里、墩村3.896公里)；肖尔巴格乡38.43公里（托万肖尔巴格村0.243公里、英巴扎村1.869公里、肖尔巴格村2.635公里、英巴格村3.549公里、合尼村2.567公里、阿热要勒村4.834公里、阿克塔什村7.138公里、巴什阿曲村7.335公里、其迪尔村5.176公里、铁热克吾斯塘村1.079公里、阿克兰干村2.005公里）；古江巴格乡14.018公里（吐沙拉村0.611公里、托万特根拉村0.535公里、恰哈尔巴格村0.555公里、赛克散村1.247公里、巴什古江村1.851公里、塔木巴格村1.747公里、塔木巴格霍伊拉村1.215公里、特根拉村1.968公里、恰开什村4.289公里）；吉亚乡16.051公里（苏亚兰干村0.604公里、艾里玛塔木村0.888公里、艾德莱斯村0.191公里、库木巴格村3.945公里、欧吞其尧勒村1.347公里、克尔帕买里村3.138公里、夏克买里村1.692公里、金叶村4.246公里）；玉龙喀什镇5.204公里（克热克艾日克村0.698公里、库提其村0.976公里、阿勒提来村0.857公里、纳格热其村2.673公里）；拉斯奎镇15.219公里（库勒来克0.56公里、波斯坦阿勒迪村0.816公里、阿热果勒村5.5公里、阿克塔什村8.343公里）；阿克恰勒乡20.179公里（苏克墩村0.574公里、阿曲村0.893公里、阿克塔什村0.885公里、肖尔巴格村10.711公里、其格勒克村2.256公里、其拉力克村4.86公里）；伊里其乡1.503公里（亚甫拉克村1.503公里）。
</t>
  </si>
  <si>
    <t>公里</t>
  </si>
  <si>
    <t>方便群众出行</t>
  </si>
  <si>
    <t>交通局</t>
  </si>
  <si>
    <t>寇治松</t>
  </si>
  <si>
    <t>HTS2020-40</t>
  </si>
  <si>
    <t>和田市农村道路维修项目</t>
  </si>
  <si>
    <t>改建</t>
  </si>
  <si>
    <t>吐沙拉乡斯亚村、加木达村；玉龙喀什镇阿亚克依格孜艾日克村</t>
  </si>
  <si>
    <t>修补道路2.779公里，其中：吐沙拉乡斯亚村0.504公里、加木达村1.867公里；玉龙喀什镇阿亚克依格孜艾日克村0.408公里。</t>
  </si>
  <si>
    <t>提高道路通行条件</t>
  </si>
  <si>
    <t>HTS2020-41</t>
  </si>
  <si>
    <t>和田市古江巴格乡排水管网建设项目</t>
  </si>
  <si>
    <t>人居环境改善</t>
  </si>
  <si>
    <t>古江巴格乡塔木巴格村</t>
  </si>
  <si>
    <t>塔木巴格村新建管径为DN300-500排水网管7.5公里。通过项目实施，可有效改善农村居民居住环境。</t>
  </si>
  <si>
    <t>改善人居环境、减少污染</t>
  </si>
  <si>
    <t>住建局、古江巴格乡</t>
  </si>
  <si>
    <t>葛伟业、鲁大全</t>
  </si>
  <si>
    <t>HTS2020-42</t>
  </si>
  <si>
    <t>和田市吉亚乡排水管网建设项目</t>
  </si>
  <si>
    <t>吉亚乡吉勒尕艾日克村、库塔孜买里村、阿克买里村、夏克买里村、阿孜乃巴扎村、铁热克力克村、艾德莱斯村、喀勒塔吐格曼村</t>
  </si>
  <si>
    <t>新建管径为DN300-500排水网管68.8公里。其中：吉亚乡吉勒尕艾日克村4.8公里、库塔孜买里村6公里、阿克买里村15公里、夏克买里村10公里、阿孜乃巴扎村8公里、铁热克力克村13.5公里、艾德莱斯村6公里、喀勒塔吐格曼村5.5公里。通过项目实施，可有效改善农村居民居住环境。</t>
  </si>
  <si>
    <t>住建局、吉亚乡</t>
  </si>
  <si>
    <t>葛伟业、程毅</t>
  </si>
  <si>
    <t>HTS2020-43</t>
  </si>
  <si>
    <t>和田市拉斯奎镇排水网管建设项目</t>
  </si>
  <si>
    <t>拉斯奎镇墩阔恰村</t>
  </si>
  <si>
    <t>墩阔恰村新建管径为DN300-500排水网管7公里。通过项目实施，可有效改善农村居民居住环境。</t>
  </si>
  <si>
    <t>住建局、拉斯奎镇</t>
  </si>
  <si>
    <t>葛伟业、闫先明</t>
  </si>
  <si>
    <t>HTS2020-45</t>
  </si>
  <si>
    <t>和田市人居环境改善（购置电动垃圾车、垃圾桶）项目</t>
  </si>
  <si>
    <t>古江巴格乡塔木巴格村、塔木巴格霍伊拉村、巴什古江村、恰哈尔巴格村、特跟拉村、吐沙拉村、金龙村、热亥特巴格村；吉亚乡库木巴格村、阿克买里村、艾德莱斯村；伊里其乡肖尔巴格村、阿克铁热克村、依盖尔其村、赛琪阿克塔什村；吐沙拉镇喀提其村、英巴格村、加木达村、加拉勒巴格村、坎特艾日克村、斯普斯亚村、克孜克代瓦村、普提拉什村、玛加村、喀热买提村、吐居克村、阿克提其村、加木达村、斯亚村</t>
  </si>
  <si>
    <t>购置电动垃圾车31辆、垃圾桶6777个、船式垃圾箱12个，电动垃圾车每个需资金3万元、垃圾桶每个需资金0.03万元、船式垃圾箱每个需资金8万元。其中：古江巴格乡购置电动垃圾车10辆（塔木巴格村1辆、塔木巴格霍伊拉村2辆、巴什古江村1辆、恰哈尔巴格村2辆、塔木巴格村（永宁社区）2辆、托万特根拉村2辆）；垃圾桶共2540个（塔木巴格村250个、塔木巴格霍伊拉村160个、特跟拉村300个、吐沙拉村200个、塔木巴格村（永宁社区）350个、巴什古江村200个、金龙村180个、恰哈尔巴格村480个、托万特根拉村300个、热亥特巴格村120个）；吉亚乡垃圾桶494个（库木巴格村154个、阿克买里村190个、艾德莱斯村150个）。伊里其乡购置电动垃圾车2辆（肖尔巴格村1辆、阿克铁热克村1辆）；垃圾桶585个（肖尔巴格村175个、依盖尔其村410个）；船式垃圾箱12个（肖尔巴格村8个、赛琪阿克塔什村4个）。吐沙拉镇购置电动垃圾车19辆（喀提其村1个、英巴格村1个、加木达村1个、加拉勒巴格村1个、加拉勒巴格（托格热克村）1个、坎特艾日克村1个、斯普斯亚村1个、斯普斯亚村（阿亚格斯普斯亚村）1个、克孜克代瓦村1个、普提拉什村1个、普提拉什村（热万村）1个、玛加村1个、玛加村（格来木）1个、喀热买提村1个、喀热买提村（喀久瓦）1个、吐居克村1个、吐居克村（巴什吐居克）1个、阿克提其村1个、加木达村（恰喀尔村）1个）；垃圾桶3158个（喀提其村268个、英巴格村200个、加木达村545个、加拉勒巴格村120个、加拉勒巴格（托格热克村）60个、坎特艾日克村50个、斯普斯亚村250个、斯普斯亚村（阿亚格斯普斯亚村）200个、克孜克代瓦村125个、普提拉什村200个、普提拉什村（热万村）230个、玛加村200个、玛加村（格来木）100个、喀热买提村（喀久瓦）200个、阿克提其村200个、斯亚村210个）。</t>
  </si>
  <si>
    <t>住建局、古江巴格乡、吉亚乡、伊里其乡、吐沙拉镇</t>
  </si>
  <si>
    <t>葛伟业、鲁大全、程毅、刘志勇、候锦锋</t>
  </si>
  <si>
    <t>HTS2020-46</t>
  </si>
  <si>
    <t>和田市人居环境改善（购置抽粪车）项目</t>
  </si>
  <si>
    <t>古江巴格乡吐沙拉村、巴什古江村、金龙村、恰哈尔巴格村、托万特根拉村；吉亚乡塔吾阿孜村、苏亚玉吉买勒村、欧吞其尧勒村、苏亚兰干村、巴什兰干村、库木巴格村、艾里玛塔木村、吉勒尕艾日克村、阔塔孜买里村、阿克买里村、夏克买里村、克尔啪买里村、艾德莱斯村、喀勒塔吐格曼村、亚吐格曼村、巴什吐格曼村；伊里其乡阿克铁热克村；肖尔巴格乡库木巴格村、肖尔巴格村、托万肖尔巴格村、阿克塔什村、尕宗村、巴什铁热克村、阿亚格阿曲村、阿依丁库勒村、阿尔勒村、其迪尔村；吐沙拉镇喀提其村、喀提其村（萨依巴格村）、托库拱拜孜村、阿拉勒巴格村、斯亚村、斯亚村（约斯坦村）、吐居克村、吐居克村（巴什吐居克）、喀热买提村、加木达村（恰喀尔村）、加木达村 、加拉勒巴格村、加拉勒巴格（托格热克村）、普提拉西村、坎特艾日克村、斯普斯亚村、阿克提其村；阿克恰勒乡肖尔巴格村、阿克塔什村、阿曲村、苏克墩村、其拉力克村、托甫恰村</t>
  </si>
  <si>
    <t>购置3立方米的抽粪车57辆。每辆需资金8万元。其中：古江巴格乡5辆（吐沙拉村1辆、巴什古江村1辆、金龙村1辆、恰哈尔巴格村1辆、托万特根拉村1辆）；吉亚乡16辆（塔吾阿孜村1辆、苏亚玉吉买勒村1辆、欧吞其尧勒村1辆、苏亚兰干村1辆、巴什兰干村1辆、库木巴格村1辆、艾里玛塔木村1辆、吉勒尕艾日克村1辆、阔塔孜买里村1辆、阿克买里村1辆、夏克买里村1辆、克尔啪买里村1辆、艾德莱斯村1辆、喀勒塔吐格曼村1辆、亚吐格曼村1辆、巴什吐格曼村1辆）；伊里其乡1辆（阿克铁热克村1辆）；肖尔巴格乡10辆（库木巴格村1辆、肖尔巴格村1辆、托万肖尔巴格村1辆、阿克塔什村1辆、尕宗村1辆、巴什铁热克村1辆、阿亚格阿曲村1辆、阿依丁库勒村1辆、阿尔勒村1辆、其迪尔村1辆）；吐沙拉镇19辆（喀提其村1辆、喀提其村（萨依巴格村）1辆、托库拱拜孜村1辆、阿拉勒巴格村1辆、斯亚村1辆、斯亚村（约斯坦村）1辆、吐居克村1辆、吐居克村（巴什吐居克1辆）、喀热买提村1辆、加木达村（恰喀尔村）1辆、加木达村 1辆、加拉勒巴格村1辆、加拉勒巴格（托格热克村）1辆、普提拉西村2辆、坎特艾日克村1辆、斯普斯亚村2辆、阿克提其村1辆）；阿克恰勒乡6辆（肖尔巴格村1辆、阿克塔什村1辆、阿曲村1辆、苏克墩村1辆、其拉力克村1辆、托甫恰村1辆）。</t>
  </si>
  <si>
    <t>住建局、古江巴格乡、吉亚乡、伊里其乡、肖尔巴格乡、吐沙拉镇、阿克恰勒乡</t>
  </si>
  <si>
    <t>葛伟业、鲁大全、程毅、窦玉、候锦锋、刘志勇、冶永福</t>
  </si>
  <si>
    <t>HTS2019-184</t>
  </si>
  <si>
    <t>和田市吉亚乡团结新村农业供水工程</t>
  </si>
  <si>
    <t>水利</t>
  </si>
  <si>
    <t>吉亚乡塔吾阿孜村</t>
  </si>
  <si>
    <t>2019-2020</t>
  </si>
  <si>
    <t>塔吾阿孜村（团结新村）修建总库容9万立方米沉沙池1座；改造防渗引水渠道4.36km，设计引水流量2m3/s；修建供水管道7公里、8座阀门井。可改善和解决团结新村灌溉用水不足的问题。</t>
  </si>
  <si>
    <t>解决团结新村灌溉用水不足的问题</t>
  </si>
  <si>
    <t>水利局</t>
  </si>
  <si>
    <t>郭新忠、孙天宾</t>
  </si>
  <si>
    <t>HTS2020-47</t>
  </si>
  <si>
    <t>和田市拉斯奎镇阔什库勒村、托万其盖布隆村、墩阔恰村斗渠防渗改造工程</t>
  </si>
  <si>
    <t>拉斯奎镇阔什库勒村、托万其盖布隆村、墩阔恰村</t>
  </si>
  <si>
    <t>改造防渗渠28.425公里，设计引水流量0.3-0.5m3/s，控制灌溉面积1.14万亩。其中：阔什库勒村23.075公里、托万其盖布隆村3.977公里、墩阔恰村1.373公里。</t>
  </si>
  <si>
    <t>提高渠道防渗能力，节约水资源，增加灌溉面积</t>
  </si>
  <si>
    <t>HTS2020-48</t>
  </si>
  <si>
    <t>和田市伊里其乡阿热坎特村、亚甫拉克村、赛其阿克塔什村斗渠防渗改造工程</t>
  </si>
  <si>
    <t>伊里其乡阿热坎特村、亚甫拉克村、赛其阿克塔什村</t>
  </si>
  <si>
    <t>改造防渗渠14.465公里，设计引水流量0.3-0.5m3/s。控制灌溉面积0.9293万亩。其中：伊里其乡阿热坎特村3.59公里、亚甫拉克村9.33公里、赛其阿克塔什村1.545公里。</t>
  </si>
  <si>
    <t>HTS2020-49</t>
  </si>
  <si>
    <t>和田市古江巴格乡恰开什村、特根拉村、塔木巴格霍伊拉村、如克村斗渠防渗改造工程</t>
  </si>
  <si>
    <t>古江巴格乡恰开什村、特根拉村、塔木巴格霍伊拉村、如克村</t>
  </si>
  <si>
    <t>改造防渗渠12.895公里，设计引水流量0.3-0.5m3/s，每公里补助50万元。控制灌溉面积0.7763万亩。其中：恰开什村5.58公里、特根拉村5.41公里、塔木巴格霍伊拉村0.775公里、如克村1.13公里。</t>
  </si>
  <si>
    <t>HTS2020-50</t>
  </si>
  <si>
    <t>和田市肖尔巴格乡阿尔勒村、合尼村、其迪尔村、巴什阿曲村、肖尔巴格村、库木巴格村斗渠防渗改造工程</t>
  </si>
  <si>
    <t>肖尔巴格乡阿尔勒村、合尼村、其迪尔村、巴什阿曲村、肖尔巴格村、库木巴格村</t>
  </si>
  <si>
    <t>改造防渗渠18.783公里，设计引水流量0.3-0.5m3/s。控制灌溉面积1.2万亩其中：阿尔勒村3.05公里、合尼村4.84公里、其迪尔村3.92公里、巴什阿曲村4.65公里、肖尔巴格村0.553公里、库木巴格村1.77公里。</t>
  </si>
  <si>
    <t>HTS2020-51</t>
  </si>
  <si>
    <t>和田市玉龙喀什镇纳格热其村、依盖其村、兰干村、库提其村、阿亚克米克拉村斗渠防渗改造工程</t>
  </si>
  <si>
    <t>玉龙喀什镇纳格热其村、依盖其村、兰干村、库提其村、阿亚克米克拉村</t>
  </si>
  <si>
    <t>改造防渗渠13.749公里，设计引水流量0.3-0.5m3/s。控制灌溉面积1.0644万亩。其中：玉龙喀什镇纳格热其村3.83公里、依盖其村2.531公里、兰干村3.04公里、库提其村2.114公里、阿亚克米克拉村2.234公里。</t>
  </si>
  <si>
    <t>HTS2019-169</t>
  </si>
  <si>
    <t>和田市古江巴格乡巴什古江村、吐沙拉村斗渠防渗改造工程</t>
  </si>
  <si>
    <t>古江巴格乡巴什古江村、吐沙拉村</t>
  </si>
  <si>
    <t>改造防渗斗渠8.295公里，设计引水流量0.3-0.5m3/s，控制灌溉面积5362亩。其中：巴什古江村3.8公里、吐沙拉村4.495公里。安排该项目的劳务报酬不低于总投资的15%。</t>
  </si>
  <si>
    <t>HTS2019-170</t>
  </si>
  <si>
    <t>和田市吉亚乡苏亚玉吉买勒克村、阿孜乃巴扎村斗渠防渗改造工程</t>
  </si>
  <si>
    <t>吉亚乡苏亚玉吉买勒克村、阿孜乃巴扎村</t>
  </si>
  <si>
    <t>改造防渗斗渠10.743公里，设计引水流量0.3-0.5m3/s，控制灌溉面积6168亩。其中：吉亚乡苏亚玉吉买勒克村7.283公里、阿孜乃巴扎村3.46公里。安排该项目的劳务报酬不低于总投资的15%。</t>
  </si>
  <si>
    <t>HTS2019-172</t>
  </si>
  <si>
    <t>和田市吉亚乡吉勒尕艾日克村、克尔帕买里村、阔塔孜买里村斗渠防渗改造工程</t>
  </si>
  <si>
    <t>吉亚乡吉勒尕艾日克村、克尔帕买里村、阔塔孜买里村</t>
  </si>
  <si>
    <t>改造防渗斗渠19.42公里，设计引水流量0.3-0.5m3/s，控制灌溉面积12614亩。其中：吉亚乡吉勒尕艾日克村9.42公里、克尔帕买里村5.62公里、阔塔孜买里村4.38公里。安排该项目的劳务报酬不低于总投资的15%。</t>
  </si>
  <si>
    <t>HTS2019-173</t>
  </si>
  <si>
    <t>和田市阿克恰勒乡托甫恰村、阿克塔什村斗渠防渗改造工程</t>
  </si>
  <si>
    <t>阿克恰勒乡托甫恰村、阿克塔什村</t>
  </si>
  <si>
    <t>改造防渗斗渠14.608公里，设计引水流量0.3-0.5m3/s，控制灌溉面积9643亩。其中：阿克恰勒乡托甫恰村9.304公里、阿克塔什村5.304公里。安排该项目的劳务报酬不低于总投资的15%.</t>
  </si>
  <si>
    <t>HTS2020-53</t>
  </si>
  <si>
    <t>和田市吉亚乡艾里玛塔木支渠防渗改造工程</t>
  </si>
  <si>
    <t>吉亚乡艾里玛塔木村</t>
  </si>
  <si>
    <t>吉亚乡艾里玛塔木村改造支渠7km，设计引水流量2m³/s。控制灌溉面积1.296万亩</t>
  </si>
  <si>
    <t>HTS2020-56</t>
  </si>
  <si>
    <t>和田市吉亚乡塔吾阿孜村、艾里玛塔村斗渠防渗改造工程</t>
  </si>
  <si>
    <t>吉亚乡塔吾阿孜村、艾里玛塔木村</t>
  </si>
  <si>
    <t>改造防渗渠道8.317公里，设计引水流量0.3-0.5m3/s。控制灌溉面积0.5029万亩。其中：塔吾阿孜村3公里、艾里玛塔木村5.317公里。</t>
  </si>
  <si>
    <t>HTS2020-57</t>
  </si>
  <si>
    <t>和田市吉亚乡铁热克力克村、夏克买里村、喀勒塔吐格曼村斗渠防渗改造工程</t>
  </si>
  <si>
    <t>吉亚乡铁热克力克村、夏克买里村、喀勒塔吐格曼村</t>
  </si>
  <si>
    <t>改造防渗渠道22.32公里，设计引水流量0.3-0.5m3/s。控制灌溉面积1.4643万亩。其中：铁热克力克村9.63公里、夏克买里村8.855公里、喀勒塔吐格曼村3.835公里。</t>
  </si>
  <si>
    <t>HTS2020-58</t>
  </si>
  <si>
    <t>和田市阿克恰勒乡其拉力格村、尕宗村、阿曲村、肖尔巴格村斗渠防渗改造工程</t>
  </si>
  <si>
    <t>阿克恰勒乡其拉力格村、尕宗村、阿曲村、肖尔巴格村</t>
  </si>
  <si>
    <t>改造防渗渠道总长6.5公里，设计引水流量0.3-0.5m3/s。控制灌溉面积0.5212万亩。其中：其拉力格村3.217公里、尕宗村0.899公里、阿曲村1.281公里、肖尔巴格村1.103公里。</t>
  </si>
  <si>
    <t>HTS2020-61</t>
  </si>
  <si>
    <t>和田市拉斯奎镇巴什拉斯奎村、托万巴什拉斯奎村、乃扎尔巴扎格村、阿克塔什村、阿瓦提村、阿热果勒村、托万阿热果勒村、库勒来克村、博斯坦阿勒迪村斗渠防渗改造工程</t>
  </si>
  <si>
    <t>拉斯奎镇巴什拉斯奎村、托万巴什拉斯奎村、乃扎尔巴扎格村、阿克塔什村、阿瓦提村、阿热果勒村、托万阿热果勒村、库勒来克村、博斯坦阿勒迪村</t>
  </si>
  <si>
    <t>改造防渗渠30.656公里，设计引水流量0.3-0.5m3/s。控制灌溉面积1.35万亩。其中：巴什拉斯奎村2.483公里、托万巴什拉斯奎村7.608公里、乃扎尔巴扎格村9.009公里、阿克塔什村0.567公里、阿瓦提村0.53公里、阿热果勒村1.066公里、托万阿热果勒村5.621公里、库勒来克村2.024公里、博斯坦阿勒迪村1.748公里。</t>
  </si>
  <si>
    <t>自治区财扶资金安排1654.379，剩余资金在后续资金中安排</t>
  </si>
  <si>
    <t>HTS2020-62</t>
  </si>
  <si>
    <t>和田市伊里其乡依盖尔其村、肖尔巴格村、托甫恰村、肖拉克村斗渠防渗改造工程</t>
  </si>
  <si>
    <t>伊里其乡依盖尔其村、肖尔巴格村、托甫恰村、肖拉克村</t>
  </si>
  <si>
    <t>改造防渗渠11.699公里，设计引水流量0.3-0.5m3/s，控制灌溉面积9113亩其中：依盖尔其村7.062公里、肖尔巴格村0.948公里、托甫恰村3.522公里、肖拉克村0.167公里。</t>
  </si>
  <si>
    <t>HTS2020-63</t>
  </si>
  <si>
    <t>和田市吐沙拉镇克孜克代尔瓦扎村、托库孜拱拜孜村、喀提其村、沙依巴格村、吐居克村、格兰木村、和谐村斗渠防渗改造工程</t>
  </si>
  <si>
    <t>吐沙拉乡克孜克代尔瓦扎村、托库孜拱拜孜村、喀提其村、沙依巴格村、吐居克村、格兰木村、和谐村</t>
  </si>
  <si>
    <t>防渗渠道总长28.937公里，设计引水流量0.3-0.5m3/s。其中：吐沙拉镇克孜克代尔瓦扎村6.519公里、托库孜拱拜孜村5.763公里、喀提其村0.96公里、沙依巴格村5.541公里、吐居克村4.917公里、格兰木村1.372公里、和谐村3.865公里。</t>
  </si>
  <si>
    <t>HTS2020-67</t>
  </si>
  <si>
    <t>和田市乡镇已建农贸市场配套天然气工程项目</t>
  </si>
  <si>
    <t>拉斯奎镇巴什拉斯奎村、吐沙拉镇喀提其村、吉亚乡铁热克力克村、玉龙喀什镇达瓦巴扎村</t>
  </si>
  <si>
    <t>投资310万元，为4乡镇已农贸市场配套天然气工程。其中：玉龙喀什镇需接入中压管道100米、低压管道340米、安装小表26块、大表4块、调压箱2个；吉亚乡接入中压管道520米、低压管道110米、安装小表82块、大表9块、调压箱12个；拉斯奎镇接入中压管道690米、低压管道1000米、安装小表123块、调压箱14个；吐沙拉镇接入中压管道1100米、低压管道700米、安装小表13块、大表2块、调压箱10个；</t>
  </si>
  <si>
    <t>保障农贸市场正常运转</t>
  </si>
  <si>
    <t>市场监督管理局、吉亚乡、拉斯奎镇、吐沙拉镇、玉龙喀什镇</t>
  </si>
  <si>
    <t>曹卫军、程毅、闫先明、侯锦锋、马良</t>
  </si>
  <si>
    <t>三、其他</t>
  </si>
  <si>
    <t>HTS2020-68</t>
  </si>
  <si>
    <t>和田市小额信贷贴息项目</t>
  </si>
  <si>
    <t>金融扶贫</t>
  </si>
  <si>
    <t>五乡三镇</t>
  </si>
  <si>
    <t>五乡三镇2877户建档立卡贫困户贷款贴息，需资金460.45万元。</t>
  </si>
  <si>
    <t>保障贫困户贷款贴息</t>
  </si>
  <si>
    <t>扶贫办</t>
  </si>
  <si>
    <t>令爱军</t>
  </si>
  <si>
    <t>HTS2020-69</t>
  </si>
  <si>
    <t>和田市项目管理费</t>
  </si>
  <si>
    <t>用于项目规划编制、评审、宣传、督查、验收、项目档案管理等费用，需资金100万元。</t>
  </si>
  <si>
    <t>保障项目顺利实施</t>
  </si>
  <si>
    <t>HTS2020-70</t>
  </si>
  <si>
    <t>和田市雨露计划项目</t>
  </si>
  <si>
    <t>教育</t>
  </si>
  <si>
    <t>阿克恰勒乡名(阿克塔什村、阿曲村、其格勒克村、其拉力克村、曙光村、苏克墩村、托甫恰村、肖尔巴格村)；古江巴格乡名(巴什古江村、红星村、金龙村、如克村、赛克散村、塔木巴格村、塔木巴格霍伊拉村、特根拉村、吐沙拉村、托万古江村)；吉亚乡名(阿克买里村、阿孜乃巴扎村、艾德莱斯村、艾里玛塔木村、巴什兰干村、巴什吐格曼村、吉勒尕艾日克村、金叶村、喀勒塔吐格曼村、克尔帕买里村、库木巴格村、库塔孜买里村、阔恰村、欧吞其尧勒村、苏亚兰干村、苏亚玉吉买勒克村、塔吾阿孜村、铁热克力克村、夏克买里村、亚吐格曼村、玉叶村)；拉斯奎镇名(阿克塔什村、阿热果勒村、阿瓦提村、巴什拉斯奎村、波斯坦阿勒迪村、墩阔恰村、库勒来克村、阔什库勒村、乃扎尔巴格村、其盖布隆村)；吐沙拉乡名(阿克提其村、墩村、和谐村、红旗村、加拉勒巴格村、喀热买提村、喀提其村、坎特艾日克村、克孜克代尔瓦扎村、宁丰村、斯普斯亚村、斯亚村、幸福村、英巴格村、永安村、玉和村)；肖尔巴格乡名(阿尔勒村、阿克兰干村、阿克塔什村、阿亚格阿曲村、阿依丁库勒村、巴什阿曲村、巴什铁热克村、光明村、合尼村、库木巴格村、其迪尔村、热依木巴格村、铁热克吾斯塘村、托万肖尔巴格村、肖尔巴格村、英巴格村、英巴扎村)；伊里其乡名(阿克铁热克村、阿热坎特村、阿热勒村、阿热肖拉克村、阿特巴扎村、纳瓦格村、赛其阿克塔什村、苏开墩村、托甫恰村、托万阿热勒村、夏玛勒巴格村、肖尔巴格村、肖拉克村、亚甫拉克村、依盖尔其村)；玉龙喀什镇名(阿克其格村、阿勒提来村、阿鲁博依村、阿亚克米克拉村、阿亚克依格孜艾日克村、巴什米克拉村、巴什依格孜艾日克村、达瓦巴扎村、克热格艾日克村、库提其村、兰干村、纳格热其村、依盖尔其村、英阿瓦提村、永巴扎村)</t>
  </si>
  <si>
    <t>对和田市五乡三镇2678名建档立卡家庭接受职业教育学生进行就学补助，每名学生发放3000元。其中：阿克恰勒乡148名(阿克塔什村10名、阿曲村11名、其格勒克村40名、其拉力克村19名、曙光村13名、苏克墩村28名、托甫恰村18名、肖尔巴格村9名万)；古江巴格乡254名(巴什古江村14名、红星村29名、金龙村48名、如克村40名、赛克散村47名、塔木巴格村25名、塔木巴格霍伊拉村8名、特根拉村12名、吐沙拉村25名、托万古江村6名)；吉亚乡447名(阿克买里村39名、阿孜乃巴扎村30名、艾德莱斯村20名、艾里玛塔木村19名、巴什兰干村25名、巴什吐格曼村10名、吉勒尕艾日克村21名、金叶村16名、喀勒塔吐格曼村10名、克尔帕买里村21名、库木巴格村14名、库塔孜买里村23名、阔恰村26名、欧吞其尧勒村26名、苏亚兰干村24名、苏亚玉吉买勒克村12名、塔吾阿孜村27名、铁热克力克村33名、夏克买里村20名、亚吐格曼村15名、玉叶村16名)；拉斯奎镇422名(阿克塔什村25名、阿热果勒村58名、阿瓦提村17名、巴什拉斯奎村22名、波斯坦阿勒迪村9名、墩阔恰村50名、库勒来克村82名、阔什库勒村24名、乃扎尔巴格村41名、其盖布隆村94名)；吐沙拉乡505名(阿克提其村29名、墩村52名、和谐村41名、红旗村20名、加拉勒巴格村33名、喀热买提村36名、喀提其村43名、坎特艾日克村13名、克孜克代尔瓦扎村3名、宁丰村29名、斯普斯亚村59名、斯亚村45名、幸福村11名、英巴格村21名、永安村19名、玉和村51名)；肖尔巴格乡304名(阿尔勒村23名、阿克兰干村26名、阿克塔什村20名、阿亚格阿曲村13名、阿依丁库勒村12名、巴什阿曲村40名、巴什铁热克村15名、光明村30名、合尼村14名、库木巴格村2名、其迪尔村33名、热依木巴格村18名、铁热克吾斯塘村22名、托万肖尔巴格村7名、肖尔巴格村12名、英巴格村14名、英巴扎村3名)；伊里其乡423名(阿克铁热克村35名、阿热坎特村19名、阿热勒村22名、阿热肖拉克村42名、阿特巴扎村13名、纳瓦格村18名、赛其阿克塔什村27名、苏开墩村28名、托甫恰村33名、托万阿热勒村58名、夏玛勒巴格村23名、肖尔巴格村2名、肖拉克村31名、亚甫拉克村37名、依盖尔其村35名)；玉龙喀什镇175名(阿克其格村8名、阿勒提来村17名、阿鲁博依村6名、阿亚克米克拉村14名、阿亚克依格孜艾日克村4名、巴什米克拉村11名、巴什依格孜艾日克村4名、达瓦巴扎村37名、克热格艾日克村24名、库提其村3名、兰干村11名、纳格热其村13名、依盖尔其村12名、英阿瓦提村5名、永巴扎村6名)</t>
  </si>
  <si>
    <t>名</t>
  </si>
  <si>
    <t>鼓励贫困户学生通过学习技能，将来实现稳定就业</t>
  </si>
  <si>
    <t>教育局</t>
  </si>
  <si>
    <t>翟启勇</t>
  </si>
  <si>
    <t>多智峰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</si>
</sst>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177" formatCode="0.000_ "/>
    <numFmt numFmtId="178" formatCode="0_ "/>
    <numFmt numFmtId="179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2"/>
      <name val="宋体"/>
      <charset val="134"/>
    </font>
    <font>
      <sz val="11"/>
      <name val="宋体"/>
      <charset val="134"/>
    </font>
    <font>
      <sz val="40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72"/>
      <name val="SimSun"/>
      <charset val="134"/>
    </font>
    <font>
      <b/>
      <sz val="48"/>
      <name val="宋体"/>
      <charset val="134"/>
    </font>
    <font>
      <b/>
      <sz val="36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72"/>
      <name val="宋体"/>
      <charset val="134"/>
    </font>
    <font>
      <b/>
      <sz val="66"/>
      <name val="宋体"/>
      <charset val="134"/>
    </font>
    <font>
      <sz val="6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44"/>
      <name val="宋体"/>
      <charset val="134"/>
    </font>
    <font>
      <b/>
      <sz val="72"/>
      <name val="宋体"/>
      <charset val="134"/>
    </font>
    <font>
      <sz val="66"/>
      <name val="宋体"/>
      <charset val="134"/>
    </font>
    <font>
      <b/>
      <sz val="6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18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protection locked="0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protection locked="0"/>
    </xf>
    <xf numFmtId="0" fontId="25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0" borderId="0">
      <protection locked="0"/>
    </xf>
    <xf numFmtId="0" fontId="22" fillId="21" borderId="0" applyNumberFormat="0" applyBorder="0" applyAlignment="0" applyProtection="0">
      <alignment vertical="center"/>
    </xf>
    <xf numFmtId="0" fontId="18" fillId="0" borderId="0">
      <protection locked="0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0">
      <protection locked="0"/>
    </xf>
    <xf numFmtId="0" fontId="1" fillId="0" borderId="0">
      <protection locked="0"/>
    </xf>
    <xf numFmtId="0" fontId="18" fillId="0" borderId="0">
      <protection locked="0"/>
    </xf>
    <xf numFmtId="0" fontId="18" fillId="0" borderId="0">
      <alignment vertical="center"/>
    </xf>
    <xf numFmtId="0" fontId="18" fillId="0" borderId="0">
      <protection locked="0"/>
    </xf>
    <xf numFmtId="0" fontId="32" fillId="0" borderId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9 4" xfId="19"/>
    <cellStyle name="常规 12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0 7 2" xfId="60"/>
    <cellStyle name="常规 2 3 3 2" xfId="61"/>
    <cellStyle name="常规 2 11 2" xfId="62"/>
    <cellStyle name="常规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00"/>
  <sheetViews>
    <sheetView tabSelected="1" view="pageBreakPreview" zoomScale="20" zoomScaleNormal="10" zoomScaleSheetLayoutView="20" workbookViewId="0">
      <pane ySplit="7" topLeftCell="A32" activePane="bottomLeft" state="frozen"/>
      <selection/>
      <selection pane="bottomLeft" activeCell="H36" sqref="H36"/>
    </sheetView>
  </sheetViews>
  <sheetFormatPr defaultColWidth="10" defaultRowHeight="13.5"/>
  <cols>
    <col min="1" max="1" width="29.3916666666667" style="4" customWidth="1"/>
    <col min="2" max="2" width="42.475" style="4" customWidth="1"/>
    <col min="3" max="3" width="126.875" style="4" customWidth="1"/>
    <col min="4" max="4" width="25.475" style="4" customWidth="1"/>
    <col min="5" max="5" width="23.125" style="4" customWidth="1"/>
    <col min="6" max="6" width="192.5" style="5" customWidth="1"/>
    <col min="7" max="7" width="53.125" style="4" customWidth="1"/>
    <col min="8" max="8" width="255" style="5" customWidth="1"/>
    <col min="9" max="9" width="19.475" style="4" customWidth="1"/>
    <col min="10" max="10" width="34.3916666666667" style="4" customWidth="1"/>
    <col min="11" max="12" width="75.65" style="4" customWidth="1"/>
    <col min="13" max="13" width="58.75" style="4" customWidth="1"/>
    <col min="14" max="14" width="45.625" style="4" customWidth="1"/>
    <col min="15" max="15" width="38.75" style="4" customWidth="1"/>
    <col min="16" max="16" width="31.25" style="4" customWidth="1"/>
    <col min="17" max="17" width="41.25" style="4" customWidth="1"/>
    <col min="18" max="18" width="50" style="4" customWidth="1"/>
    <col min="19" max="19" width="45.5" style="4" customWidth="1"/>
    <col min="20" max="20" width="26.2583333333333" style="4" customWidth="1"/>
    <col min="21" max="21" width="35.6083333333333" style="4" customWidth="1"/>
    <col min="22" max="22" width="26.2583333333333" style="4" customWidth="1"/>
    <col min="23" max="23" width="32.5" style="4" customWidth="1"/>
    <col min="24" max="24" width="18.7416666666667" style="4" customWidth="1"/>
    <col min="25" max="25" width="32.475" style="4" customWidth="1"/>
    <col min="26" max="26" width="43.75" style="4" customWidth="1"/>
    <col min="27" max="27" width="36.2583333333333" style="4" customWidth="1"/>
    <col min="28" max="28" width="39.3916666666667" style="4" customWidth="1"/>
    <col min="29" max="29" width="45" style="4" customWidth="1"/>
    <col min="30" max="31" width="50.6083333333333" style="4" customWidth="1"/>
    <col min="32" max="32" width="42.6916666666667" style="4" customWidth="1"/>
    <col min="33" max="33" width="23.7416666666667" style="4" customWidth="1"/>
    <col min="34" max="34" width="43.125" style="6" customWidth="1"/>
    <col min="35" max="35" width="55" style="6" hidden="1" customWidth="1"/>
    <col min="36" max="36" width="46.25" style="6" hidden="1" customWidth="1"/>
    <col min="37" max="37" width="27.475" style="6" hidden="1" customWidth="1"/>
    <col min="38" max="38" width="50.625" style="6" hidden="1" customWidth="1"/>
    <col min="39" max="39" width="10" style="1"/>
    <col min="40" max="43" width="10" style="1" hidden="1" customWidth="1"/>
    <col min="44" max="16384" width="10" style="1"/>
  </cols>
  <sheetData>
    <row r="1" s="1" customFormat="1" spans="1:38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6"/>
      <c r="AI1" s="6"/>
      <c r="AJ1" s="6"/>
      <c r="AK1" s="6"/>
      <c r="AL1" s="6"/>
    </row>
    <row r="2" s="1" customFormat="1" ht="187.05" customHeight="1" spans="1:38">
      <c r="A2" s="7" t="s">
        <v>0</v>
      </c>
      <c r="B2" s="7"/>
      <c r="C2" s="7"/>
      <c r="D2" s="7"/>
      <c r="E2" s="7"/>
      <c r="F2" s="8"/>
      <c r="G2" s="7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="1" customFormat="1" ht="97.05" customHeight="1" spans="1:38">
      <c r="A3" s="9" t="s">
        <v>1</v>
      </c>
      <c r="B3" s="9"/>
      <c r="C3" s="9"/>
      <c r="D3" s="9"/>
      <c r="E3" s="9"/>
      <c r="F3" s="10"/>
      <c r="G3" s="7"/>
      <c r="H3" s="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 t="s">
        <v>2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="2" customFormat="1" ht="131.05" customHeight="1" spans="1:3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25" t="s">
        <v>15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45"/>
      <c r="AA4" s="25" t="s">
        <v>16</v>
      </c>
      <c r="AB4" s="26"/>
      <c r="AC4" s="45"/>
      <c r="AD4" s="11" t="s">
        <v>17</v>
      </c>
      <c r="AE4" s="11" t="s">
        <v>18</v>
      </c>
      <c r="AF4" s="11" t="s">
        <v>19</v>
      </c>
      <c r="AG4" s="11" t="s">
        <v>20</v>
      </c>
      <c r="AH4" s="16" t="s">
        <v>21</v>
      </c>
      <c r="AI4" s="50" t="s">
        <v>22</v>
      </c>
      <c r="AJ4" s="50" t="s">
        <v>23</v>
      </c>
      <c r="AK4" s="51"/>
      <c r="AL4" s="51"/>
    </row>
    <row r="5" s="2" customFormat="1" ht="140.15" customHeight="1" spans="1:38">
      <c r="A5" s="11"/>
      <c r="B5" s="11"/>
      <c r="C5" s="11"/>
      <c r="D5" s="11"/>
      <c r="E5" s="11"/>
      <c r="F5" s="12"/>
      <c r="G5" s="11"/>
      <c r="H5" s="11"/>
      <c r="I5" s="11"/>
      <c r="J5" s="11"/>
      <c r="K5" s="11"/>
      <c r="L5" s="11"/>
      <c r="M5" s="27" t="s">
        <v>24</v>
      </c>
      <c r="N5" s="27"/>
      <c r="O5" s="27"/>
      <c r="P5" s="27"/>
      <c r="Q5" s="36"/>
      <c r="R5" s="37" t="s">
        <v>25</v>
      </c>
      <c r="S5" s="37" t="s">
        <v>26</v>
      </c>
      <c r="T5" s="37" t="s">
        <v>27</v>
      </c>
      <c r="U5" s="37" t="s">
        <v>28</v>
      </c>
      <c r="V5" s="37" t="s">
        <v>29</v>
      </c>
      <c r="W5" s="37" t="s">
        <v>30</v>
      </c>
      <c r="X5" s="37" t="s">
        <v>31</v>
      </c>
      <c r="Y5" s="37" t="s">
        <v>32</v>
      </c>
      <c r="Z5" s="37" t="s">
        <v>33</v>
      </c>
      <c r="AA5" s="46" t="s">
        <v>34</v>
      </c>
      <c r="AB5" s="46" t="s">
        <v>35</v>
      </c>
      <c r="AC5" s="11" t="s">
        <v>36</v>
      </c>
      <c r="AD5" s="11"/>
      <c r="AE5" s="11"/>
      <c r="AF5" s="11"/>
      <c r="AG5" s="11"/>
      <c r="AH5" s="16"/>
      <c r="AI5" s="52"/>
      <c r="AJ5" s="52"/>
      <c r="AK5" s="53"/>
      <c r="AL5" s="53"/>
    </row>
    <row r="6" s="2" customFormat="1" ht="210" customHeight="1" spans="1:38">
      <c r="A6" s="11"/>
      <c r="B6" s="11"/>
      <c r="C6" s="11"/>
      <c r="D6" s="11"/>
      <c r="E6" s="11"/>
      <c r="F6" s="12"/>
      <c r="G6" s="11"/>
      <c r="H6" s="11"/>
      <c r="I6" s="11"/>
      <c r="J6" s="11"/>
      <c r="K6" s="11"/>
      <c r="L6" s="11"/>
      <c r="M6" s="28" t="s">
        <v>37</v>
      </c>
      <c r="N6" s="28" t="s">
        <v>38</v>
      </c>
      <c r="O6" s="28" t="s">
        <v>39</v>
      </c>
      <c r="P6" s="28" t="s">
        <v>40</v>
      </c>
      <c r="Q6" s="28" t="s">
        <v>41</v>
      </c>
      <c r="R6" s="38"/>
      <c r="S6" s="38"/>
      <c r="T6" s="38"/>
      <c r="U6" s="38"/>
      <c r="V6" s="38"/>
      <c r="W6" s="38"/>
      <c r="X6" s="38"/>
      <c r="Y6" s="38"/>
      <c r="Z6" s="38"/>
      <c r="AA6" s="47"/>
      <c r="AB6" s="47"/>
      <c r="AC6" s="11"/>
      <c r="AD6" s="11"/>
      <c r="AE6" s="11"/>
      <c r="AF6" s="11"/>
      <c r="AG6" s="11"/>
      <c r="AH6" s="16"/>
      <c r="AI6" s="54"/>
      <c r="AJ6" s="54"/>
      <c r="AK6" s="16"/>
      <c r="AL6" s="16" t="s">
        <v>42</v>
      </c>
    </row>
    <row r="7" s="2" customFormat="1" ht="168.05" customHeight="1" spans="1:38">
      <c r="A7" s="13"/>
      <c r="B7" s="13"/>
      <c r="C7" s="14" t="s">
        <v>43</v>
      </c>
      <c r="D7" s="14"/>
      <c r="E7" s="14"/>
      <c r="F7" s="15"/>
      <c r="G7" s="14"/>
      <c r="H7" s="15"/>
      <c r="I7" s="29"/>
      <c r="J7" s="29"/>
      <c r="K7" s="30">
        <f>K8+K56+K92</f>
        <v>142087.675</v>
      </c>
      <c r="L7" s="30">
        <f t="shared" ref="L7:Z7" si="0">L8+L56+L92</f>
        <v>81887.675</v>
      </c>
      <c r="M7" s="30">
        <f t="shared" si="0"/>
        <v>48503.58</v>
      </c>
      <c r="N7" s="30">
        <f t="shared" si="0"/>
        <v>4700.114</v>
      </c>
      <c r="O7" s="29">
        <f t="shared" si="0"/>
        <v>1178</v>
      </c>
      <c r="P7" s="29">
        <f t="shared" si="0"/>
        <v>0</v>
      </c>
      <c r="Q7" s="29">
        <f t="shared" si="0"/>
        <v>0</v>
      </c>
      <c r="R7" s="29">
        <f t="shared" si="0"/>
        <v>25224.28</v>
      </c>
      <c r="S7" s="29">
        <f t="shared" si="0"/>
        <v>0</v>
      </c>
      <c r="T7" s="29">
        <f t="shared" si="0"/>
        <v>0</v>
      </c>
      <c r="U7" s="29">
        <f t="shared" si="0"/>
        <v>0</v>
      </c>
      <c r="V7" s="29">
        <f t="shared" si="0"/>
        <v>0</v>
      </c>
      <c r="W7" s="29">
        <f t="shared" si="0"/>
        <v>2250</v>
      </c>
      <c r="X7" s="29">
        <f t="shared" si="0"/>
        <v>0</v>
      </c>
      <c r="Y7" s="29">
        <f t="shared" si="0"/>
        <v>60200</v>
      </c>
      <c r="Z7" s="41">
        <f t="shared" si="0"/>
        <v>31.701</v>
      </c>
      <c r="AA7" s="29"/>
      <c r="AB7" s="29"/>
      <c r="AC7" s="29"/>
      <c r="AD7" s="29"/>
      <c r="AE7" s="29"/>
      <c r="AF7" s="29"/>
      <c r="AG7" s="29"/>
      <c r="AH7" s="16"/>
      <c r="AI7" s="28">
        <f>AI8+AI56+AI92</f>
        <v>28111</v>
      </c>
      <c r="AJ7" s="28">
        <f>AJ8+AJ56+AJ92</f>
        <v>7508.621</v>
      </c>
      <c r="AK7" s="16"/>
      <c r="AL7" s="16"/>
    </row>
    <row r="8" s="2" customFormat="1" ht="146.05" customHeight="1" spans="1:38">
      <c r="A8" s="16" t="s">
        <v>44</v>
      </c>
      <c r="B8" s="16"/>
      <c r="C8" s="16"/>
      <c r="D8" s="16"/>
      <c r="E8" s="16"/>
      <c r="F8" s="17"/>
      <c r="G8" s="16"/>
      <c r="H8" s="17"/>
      <c r="I8" s="16"/>
      <c r="J8" s="16"/>
      <c r="K8" s="16">
        <f>SUM(K9:K55)</f>
        <v>103993.22</v>
      </c>
      <c r="L8" s="16">
        <f t="shared" ref="L8:Y8" si="1">SUM(L9:L55)</f>
        <v>43793.22</v>
      </c>
      <c r="M8" s="16">
        <f t="shared" si="1"/>
        <v>35027.804</v>
      </c>
      <c r="N8" s="16">
        <f t="shared" si="1"/>
        <v>300</v>
      </c>
      <c r="O8" s="16">
        <f t="shared" si="1"/>
        <v>1178</v>
      </c>
      <c r="P8" s="16">
        <f t="shared" si="1"/>
        <v>0</v>
      </c>
      <c r="Q8" s="16">
        <f t="shared" si="1"/>
        <v>0</v>
      </c>
      <c r="R8" s="16">
        <f t="shared" si="1"/>
        <v>5037.416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2250</v>
      </c>
      <c r="X8" s="16">
        <f t="shared" si="1"/>
        <v>0</v>
      </c>
      <c r="Y8" s="16">
        <f t="shared" si="1"/>
        <v>60200</v>
      </c>
      <c r="Z8" s="16">
        <f>SUM(Z9:Z53)</f>
        <v>0</v>
      </c>
      <c r="AA8" s="16"/>
      <c r="AB8" s="16"/>
      <c r="AC8" s="16"/>
      <c r="AD8" s="16"/>
      <c r="AE8" s="16"/>
      <c r="AF8" s="16"/>
      <c r="AG8" s="16"/>
      <c r="AH8" s="18"/>
      <c r="AI8" s="18">
        <f>SUM(AI9:AI53)</f>
        <v>18370.804</v>
      </c>
      <c r="AJ8" s="18">
        <f>SUM(AJ9:AJ53)</f>
        <v>3070</v>
      </c>
      <c r="AK8" s="18"/>
      <c r="AL8" s="18"/>
    </row>
    <row r="9" s="2" customFormat="1" ht="406" customHeight="1" spans="1:38">
      <c r="A9" s="16">
        <v>1</v>
      </c>
      <c r="B9" s="16" t="s">
        <v>45</v>
      </c>
      <c r="C9" s="16" t="s">
        <v>46</v>
      </c>
      <c r="D9" s="16" t="s">
        <v>47</v>
      </c>
      <c r="E9" s="16" t="s">
        <v>48</v>
      </c>
      <c r="F9" s="17" t="s">
        <v>49</v>
      </c>
      <c r="G9" s="16" t="s">
        <v>50</v>
      </c>
      <c r="H9" s="17" t="s">
        <v>51</v>
      </c>
      <c r="I9" s="16" t="s">
        <v>52</v>
      </c>
      <c r="J9" s="16"/>
      <c r="K9" s="16">
        <f>M9+N9+O9+P9+Q9+R9+S9+T9+U9+V9+W9+X9+Y9+Z9</f>
        <v>2205.5</v>
      </c>
      <c r="L9" s="16">
        <v>2205.5</v>
      </c>
      <c r="M9" s="31">
        <v>2205.5</v>
      </c>
      <c r="N9" s="16"/>
      <c r="O9" s="16"/>
      <c r="P9" s="16"/>
      <c r="Q9" s="39"/>
      <c r="R9" s="16"/>
      <c r="S9" s="16"/>
      <c r="T9" s="16"/>
      <c r="U9" s="16"/>
      <c r="V9" s="16"/>
      <c r="W9" s="16"/>
      <c r="X9" s="16"/>
      <c r="Y9" s="16"/>
      <c r="Z9" s="16"/>
      <c r="AA9" s="16">
        <v>110</v>
      </c>
      <c r="AB9" s="18">
        <v>110</v>
      </c>
      <c r="AC9" s="16">
        <v>2</v>
      </c>
      <c r="AD9" s="18" t="s">
        <v>53</v>
      </c>
      <c r="AE9" s="16" t="s">
        <v>54</v>
      </c>
      <c r="AF9" s="16" t="s">
        <v>55</v>
      </c>
      <c r="AG9" s="16" t="s">
        <v>56</v>
      </c>
      <c r="AH9" s="16" t="s">
        <v>37</v>
      </c>
      <c r="AI9" s="31">
        <v>2205.5</v>
      </c>
      <c r="AJ9" s="16"/>
      <c r="AK9" s="18" t="s">
        <v>57</v>
      </c>
      <c r="AL9" s="18" t="s">
        <v>58</v>
      </c>
    </row>
    <row r="10" s="2" customFormat="1" ht="406" customHeight="1" spans="1:38">
      <c r="A10" s="16"/>
      <c r="B10" s="16"/>
      <c r="C10" s="16"/>
      <c r="D10" s="16"/>
      <c r="E10" s="16"/>
      <c r="F10" s="17"/>
      <c r="G10" s="16"/>
      <c r="H10" s="17"/>
      <c r="I10" s="16"/>
      <c r="J10" s="16"/>
      <c r="K10" s="16"/>
      <c r="L10" s="16"/>
      <c r="M10" s="31"/>
      <c r="N10" s="16"/>
      <c r="O10" s="16"/>
      <c r="P10" s="16"/>
      <c r="Q10" s="40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22"/>
      <c r="AC10" s="16"/>
      <c r="AD10" s="22"/>
      <c r="AE10" s="16"/>
      <c r="AF10" s="16"/>
      <c r="AG10" s="16"/>
      <c r="AH10" s="16"/>
      <c r="AI10" s="31"/>
      <c r="AJ10" s="16"/>
      <c r="AK10" s="20"/>
      <c r="AL10" s="20"/>
    </row>
    <row r="11" s="2" customFormat="1" ht="405.05" customHeight="1" spans="1:38">
      <c r="A11" s="16">
        <v>2</v>
      </c>
      <c r="B11" s="16" t="s">
        <v>59</v>
      </c>
      <c r="C11" s="16" t="s">
        <v>60</v>
      </c>
      <c r="D11" s="16" t="s">
        <v>61</v>
      </c>
      <c r="E11" s="16" t="s">
        <v>48</v>
      </c>
      <c r="F11" s="17" t="s">
        <v>62</v>
      </c>
      <c r="G11" s="16" t="s">
        <v>50</v>
      </c>
      <c r="H11" s="17" t="s">
        <v>63</v>
      </c>
      <c r="I11" s="16" t="s">
        <v>64</v>
      </c>
      <c r="J11" s="16">
        <v>0.16</v>
      </c>
      <c r="K11" s="16">
        <f>M11+N11+O11+P11+Q11+R11+S11+T11+U11+V11+W11+X11+Y11+Z11</f>
        <v>608</v>
      </c>
      <c r="L11" s="16">
        <v>608</v>
      </c>
      <c r="M11" s="32">
        <v>608</v>
      </c>
      <c r="N11" s="16"/>
      <c r="O11" s="16"/>
      <c r="P11" s="16"/>
      <c r="Q11" s="29"/>
      <c r="R11" s="16"/>
      <c r="S11" s="16"/>
      <c r="T11" s="16"/>
      <c r="U11" s="16"/>
      <c r="V11" s="16"/>
      <c r="W11" s="16"/>
      <c r="X11" s="16"/>
      <c r="Y11" s="16"/>
      <c r="Z11" s="16"/>
      <c r="AA11" s="16">
        <v>28</v>
      </c>
      <c r="AB11" s="16">
        <v>28</v>
      </c>
      <c r="AC11" s="16">
        <v>2</v>
      </c>
      <c r="AD11" s="16" t="s">
        <v>65</v>
      </c>
      <c r="AE11" s="16" t="s">
        <v>66</v>
      </c>
      <c r="AF11" s="16" t="s">
        <v>67</v>
      </c>
      <c r="AG11" s="16" t="s">
        <v>68</v>
      </c>
      <c r="AH11" s="16" t="s">
        <v>37</v>
      </c>
      <c r="AI11" s="32">
        <v>608</v>
      </c>
      <c r="AJ11" s="16"/>
      <c r="AK11" s="16" t="s">
        <v>57</v>
      </c>
      <c r="AL11" s="16" t="s">
        <v>58</v>
      </c>
    </row>
    <row r="12" s="2" customFormat="1" ht="408" customHeight="1" spans="1:38">
      <c r="A12" s="16">
        <v>3</v>
      </c>
      <c r="B12" s="16" t="s">
        <v>69</v>
      </c>
      <c r="C12" s="16" t="s">
        <v>70</v>
      </c>
      <c r="D12" s="16" t="s">
        <v>61</v>
      </c>
      <c r="E12" s="16" t="s">
        <v>48</v>
      </c>
      <c r="F12" s="17" t="s">
        <v>71</v>
      </c>
      <c r="G12" s="16" t="s">
        <v>50</v>
      </c>
      <c r="H12" s="17" t="s">
        <v>72</v>
      </c>
      <c r="I12" s="16" t="s">
        <v>73</v>
      </c>
      <c r="J12" s="16">
        <v>8</v>
      </c>
      <c r="K12" s="16">
        <f>M12+N12+O12+P12+Q12+R12+S12+T12+U12+V12+W12+X12+Y12+Z12</f>
        <v>40</v>
      </c>
      <c r="L12" s="16">
        <v>40</v>
      </c>
      <c r="M12" s="32">
        <v>40</v>
      </c>
      <c r="N12" s="16"/>
      <c r="O12" s="16"/>
      <c r="P12" s="16"/>
      <c r="Q12" s="29"/>
      <c r="R12" s="16"/>
      <c r="S12" s="16"/>
      <c r="T12" s="16"/>
      <c r="U12" s="16"/>
      <c r="V12" s="16"/>
      <c r="W12" s="16"/>
      <c r="X12" s="16"/>
      <c r="Y12" s="16"/>
      <c r="Z12" s="16"/>
      <c r="AA12" s="16">
        <v>40</v>
      </c>
      <c r="AB12" s="16">
        <v>40</v>
      </c>
      <c r="AC12" s="16">
        <v>1</v>
      </c>
      <c r="AD12" s="16" t="s">
        <v>74</v>
      </c>
      <c r="AE12" s="16" t="s">
        <v>75</v>
      </c>
      <c r="AF12" s="16" t="s">
        <v>76</v>
      </c>
      <c r="AG12" s="16" t="s">
        <v>77</v>
      </c>
      <c r="AH12" s="16" t="s">
        <v>37</v>
      </c>
      <c r="AI12" s="32">
        <v>40</v>
      </c>
      <c r="AJ12" s="16"/>
      <c r="AK12" s="16" t="s">
        <v>57</v>
      </c>
      <c r="AL12" s="16" t="s">
        <v>58</v>
      </c>
    </row>
    <row r="13" s="2" customFormat="1" ht="406" customHeight="1" spans="1:38">
      <c r="A13" s="16">
        <v>4</v>
      </c>
      <c r="B13" s="16" t="s">
        <v>78</v>
      </c>
      <c r="C13" s="16" t="s">
        <v>79</v>
      </c>
      <c r="D13" s="16" t="s">
        <v>80</v>
      </c>
      <c r="E13" s="16" t="s">
        <v>48</v>
      </c>
      <c r="F13" s="17" t="s">
        <v>81</v>
      </c>
      <c r="G13" s="16" t="s">
        <v>50</v>
      </c>
      <c r="H13" s="17" t="s">
        <v>82</v>
      </c>
      <c r="I13" s="16" t="s">
        <v>64</v>
      </c>
      <c r="J13" s="16">
        <v>0.2</v>
      </c>
      <c r="K13" s="16">
        <f>M13+N13+O13+P13+Q13+R13+S13+T13+U13+V13+W13+X13+Y13+Z13</f>
        <v>1200</v>
      </c>
      <c r="L13" s="16">
        <v>1200</v>
      </c>
      <c r="M13" s="33">
        <v>1200</v>
      </c>
      <c r="N13" s="16"/>
      <c r="O13" s="16"/>
      <c r="P13" s="16"/>
      <c r="Q13" s="41"/>
      <c r="R13" s="16"/>
      <c r="S13" s="16"/>
      <c r="T13" s="16"/>
      <c r="U13" s="16"/>
      <c r="V13" s="16"/>
      <c r="W13" s="16"/>
      <c r="X13" s="16"/>
      <c r="Y13" s="16"/>
      <c r="Z13" s="16"/>
      <c r="AA13" s="16">
        <v>200</v>
      </c>
      <c r="AB13" s="16">
        <v>58</v>
      </c>
      <c r="AC13" s="16"/>
      <c r="AD13" s="16" t="s">
        <v>65</v>
      </c>
      <c r="AE13" s="16" t="s">
        <v>66</v>
      </c>
      <c r="AF13" s="16" t="s">
        <v>67</v>
      </c>
      <c r="AG13" s="16" t="s">
        <v>68</v>
      </c>
      <c r="AH13" s="16" t="s">
        <v>37</v>
      </c>
      <c r="AI13" s="33">
        <v>1200</v>
      </c>
      <c r="AJ13" s="16"/>
      <c r="AK13" s="16" t="s">
        <v>57</v>
      </c>
      <c r="AL13" s="16" t="s">
        <v>58</v>
      </c>
    </row>
    <row r="14" s="2" customFormat="1" ht="405.05" customHeight="1" spans="1:38">
      <c r="A14" s="16">
        <v>5</v>
      </c>
      <c r="B14" s="16" t="s">
        <v>83</v>
      </c>
      <c r="C14" s="16" t="s">
        <v>84</v>
      </c>
      <c r="D14" s="16" t="s">
        <v>85</v>
      </c>
      <c r="E14" s="16" t="s">
        <v>48</v>
      </c>
      <c r="F14" s="17" t="s">
        <v>86</v>
      </c>
      <c r="G14" s="16" t="s">
        <v>50</v>
      </c>
      <c r="H14" s="17" t="s">
        <v>87</v>
      </c>
      <c r="I14" s="16" t="s">
        <v>52</v>
      </c>
      <c r="J14" s="16">
        <v>0.6</v>
      </c>
      <c r="K14" s="16">
        <f>M14+N14+O14+P14+Q14+R14+S14+T14+U14+V14+W14+X14+Y14+Z14</f>
        <v>60</v>
      </c>
      <c r="L14" s="16">
        <v>60</v>
      </c>
      <c r="M14" s="32">
        <v>60</v>
      </c>
      <c r="N14" s="16"/>
      <c r="O14" s="16"/>
      <c r="P14" s="16"/>
      <c r="Q14" s="29"/>
      <c r="R14" s="16"/>
      <c r="S14" s="16"/>
      <c r="T14" s="16"/>
      <c r="U14" s="16"/>
      <c r="V14" s="16"/>
      <c r="W14" s="16"/>
      <c r="X14" s="16"/>
      <c r="Y14" s="16"/>
      <c r="Z14" s="16"/>
      <c r="AA14" s="16">
        <v>100</v>
      </c>
      <c r="AB14" s="16">
        <v>100</v>
      </c>
      <c r="AC14" s="16"/>
      <c r="AD14" s="16" t="s">
        <v>88</v>
      </c>
      <c r="AE14" s="16" t="s">
        <v>54</v>
      </c>
      <c r="AF14" s="16" t="s">
        <v>89</v>
      </c>
      <c r="AG14" s="16" t="s">
        <v>77</v>
      </c>
      <c r="AH14" s="16" t="s">
        <v>37</v>
      </c>
      <c r="AI14" s="32">
        <v>60</v>
      </c>
      <c r="AJ14" s="16"/>
      <c r="AK14" s="20" t="s">
        <v>57</v>
      </c>
      <c r="AL14" s="20" t="s">
        <v>58</v>
      </c>
    </row>
    <row r="15" s="2" customFormat="1" ht="228" customHeight="1" spans="1:38">
      <c r="A15" s="16">
        <v>6</v>
      </c>
      <c r="B15" s="16" t="s">
        <v>90</v>
      </c>
      <c r="C15" s="16" t="s">
        <v>91</v>
      </c>
      <c r="D15" s="16" t="s">
        <v>85</v>
      </c>
      <c r="E15" s="16" t="s">
        <v>48</v>
      </c>
      <c r="F15" s="17" t="s">
        <v>92</v>
      </c>
      <c r="G15" s="16" t="s">
        <v>50</v>
      </c>
      <c r="H15" s="17" t="s">
        <v>93</v>
      </c>
      <c r="I15" s="16" t="s">
        <v>52</v>
      </c>
      <c r="J15" s="16"/>
      <c r="K15" s="16">
        <f>M15+N15+O15+P15+Q15+R15+S15+T15+U15+V15+W15+X15+Y15+Z15</f>
        <v>500</v>
      </c>
      <c r="L15" s="16">
        <v>500</v>
      </c>
      <c r="M15" s="16"/>
      <c r="N15" s="16"/>
      <c r="O15" s="32">
        <v>500</v>
      </c>
      <c r="P15" s="16"/>
      <c r="Q15" s="42"/>
      <c r="R15" s="16"/>
      <c r="S15" s="16"/>
      <c r="T15" s="16"/>
      <c r="U15" s="16"/>
      <c r="V15" s="16"/>
      <c r="W15" s="16"/>
      <c r="X15" s="16"/>
      <c r="Y15" s="16"/>
      <c r="Z15" s="16"/>
      <c r="AA15" s="16">
        <v>30</v>
      </c>
      <c r="AB15" s="16">
        <v>30</v>
      </c>
      <c r="AC15" s="16">
        <v>5</v>
      </c>
      <c r="AD15" s="18" t="s">
        <v>94</v>
      </c>
      <c r="AE15" s="16" t="s">
        <v>54</v>
      </c>
      <c r="AF15" s="16" t="s">
        <v>89</v>
      </c>
      <c r="AG15" s="16" t="s">
        <v>77</v>
      </c>
      <c r="AH15" s="16" t="s">
        <v>39</v>
      </c>
      <c r="AI15" s="16">
        <v>500</v>
      </c>
      <c r="AJ15" s="16"/>
      <c r="AK15" s="18" t="s">
        <v>57</v>
      </c>
      <c r="AL15" s="18" t="s">
        <v>95</v>
      </c>
    </row>
    <row r="16" s="2" customFormat="1" ht="409" customHeight="1" spans="1:38">
      <c r="A16" s="16"/>
      <c r="B16" s="16"/>
      <c r="C16" s="16"/>
      <c r="D16" s="16"/>
      <c r="E16" s="16"/>
      <c r="F16" s="17"/>
      <c r="G16" s="16"/>
      <c r="H16" s="17"/>
      <c r="I16" s="16"/>
      <c r="J16" s="16"/>
      <c r="K16" s="16"/>
      <c r="L16" s="16"/>
      <c r="M16" s="16"/>
      <c r="N16" s="16"/>
      <c r="O16" s="32"/>
      <c r="P16" s="16"/>
      <c r="Q16" s="4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2"/>
      <c r="AE16" s="16"/>
      <c r="AF16" s="16"/>
      <c r="AG16" s="16"/>
      <c r="AH16" s="16"/>
      <c r="AI16" s="16"/>
      <c r="AJ16" s="16"/>
      <c r="AK16" s="22"/>
      <c r="AL16" s="22"/>
    </row>
    <row r="17" s="2" customFormat="1" ht="251" customHeight="1" spans="1:38">
      <c r="A17" s="16">
        <v>7</v>
      </c>
      <c r="B17" s="16" t="s">
        <v>96</v>
      </c>
      <c r="C17" s="16" t="s">
        <v>97</v>
      </c>
      <c r="D17" s="16" t="s">
        <v>61</v>
      </c>
      <c r="E17" s="16" t="s">
        <v>48</v>
      </c>
      <c r="F17" s="17" t="s">
        <v>98</v>
      </c>
      <c r="G17" s="16" t="s">
        <v>50</v>
      </c>
      <c r="H17" s="17" t="s">
        <v>99</v>
      </c>
      <c r="I17" s="16" t="s">
        <v>64</v>
      </c>
      <c r="J17" s="16">
        <v>0.16</v>
      </c>
      <c r="K17" s="16">
        <f>M17+N17+O17+P17+Q17+R17+S17+T17+U17+V17+W17+X17+Y17</f>
        <v>1280</v>
      </c>
      <c r="L17" s="16">
        <v>1280</v>
      </c>
      <c r="M17" s="32">
        <v>1280</v>
      </c>
      <c r="N17" s="16"/>
      <c r="O17" s="16"/>
      <c r="P17" s="16"/>
      <c r="Q17" s="42"/>
      <c r="R17" s="16"/>
      <c r="S17" s="16"/>
      <c r="T17" s="16"/>
      <c r="U17" s="16"/>
      <c r="V17" s="16"/>
      <c r="W17" s="16"/>
      <c r="X17" s="16"/>
      <c r="Y17" s="16"/>
      <c r="Z17" s="16"/>
      <c r="AA17" s="16">
        <v>56</v>
      </c>
      <c r="AB17" s="16">
        <v>56</v>
      </c>
      <c r="AC17" s="16"/>
      <c r="AD17" s="18" t="s">
        <v>65</v>
      </c>
      <c r="AE17" s="16" t="s">
        <v>100</v>
      </c>
      <c r="AF17" s="16" t="s">
        <v>101</v>
      </c>
      <c r="AG17" s="16" t="s">
        <v>68</v>
      </c>
      <c r="AH17" s="18" t="s">
        <v>37</v>
      </c>
      <c r="AI17" s="32">
        <v>1280</v>
      </c>
      <c r="AJ17" s="16"/>
      <c r="AK17" s="18" t="s">
        <v>57</v>
      </c>
      <c r="AL17" s="18" t="s">
        <v>58</v>
      </c>
    </row>
    <row r="18" s="2" customFormat="1" ht="409" customHeight="1" spans="1:38">
      <c r="A18" s="16"/>
      <c r="B18" s="16"/>
      <c r="C18" s="16"/>
      <c r="D18" s="16"/>
      <c r="E18" s="16"/>
      <c r="F18" s="17"/>
      <c r="G18" s="16"/>
      <c r="H18" s="17"/>
      <c r="I18" s="16"/>
      <c r="J18" s="16"/>
      <c r="K18" s="16"/>
      <c r="L18" s="16"/>
      <c r="M18" s="32"/>
      <c r="N18" s="16"/>
      <c r="O18" s="16"/>
      <c r="P18" s="16"/>
      <c r="Q18" s="4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2"/>
      <c r="AE18" s="16"/>
      <c r="AF18" s="16"/>
      <c r="AG18" s="16"/>
      <c r="AH18" s="22"/>
      <c r="AI18" s="32"/>
      <c r="AJ18" s="16"/>
      <c r="AK18" s="22"/>
      <c r="AL18" s="22"/>
    </row>
    <row r="19" s="2" customFormat="1" ht="409" customHeight="1" spans="1:38">
      <c r="A19" s="16">
        <v>8</v>
      </c>
      <c r="B19" s="16" t="s">
        <v>102</v>
      </c>
      <c r="C19" s="16" t="s">
        <v>103</v>
      </c>
      <c r="D19" s="16" t="s">
        <v>104</v>
      </c>
      <c r="E19" s="16" t="s">
        <v>48</v>
      </c>
      <c r="F19" s="17" t="s">
        <v>105</v>
      </c>
      <c r="G19" s="16" t="s">
        <v>50</v>
      </c>
      <c r="H19" s="17" t="s">
        <v>106</v>
      </c>
      <c r="I19" s="16" t="s">
        <v>107</v>
      </c>
      <c r="J19" s="16">
        <v>0.5</v>
      </c>
      <c r="K19" s="16">
        <f>M19+N19+O19+P19+Q19+R19+S19+T19+U19+V19+W19+X19+Y19+Z19</f>
        <v>150</v>
      </c>
      <c r="L19" s="16">
        <v>150</v>
      </c>
      <c r="M19" s="32">
        <v>150</v>
      </c>
      <c r="N19" s="16"/>
      <c r="O19" s="16"/>
      <c r="P19" s="16"/>
      <c r="Q19" s="29"/>
      <c r="R19" s="16"/>
      <c r="S19" s="16"/>
      <c r="T19" s="16"/>
      <c r="U19" s="16"/>
      <c r="V19" s="16"/>
      <c r="W19" s="16"/>
      <c r="X19" s="16"/>
      <c r="Y19" s="16"/>
      <c r="Z19" s="16"/>
      <c r="AA19" s="16">
        <v>60</v>
      </c>
      <c r="AB19" s="16">
        <v>60</v>
      </c>
      <c r="AC19" s="16"/>
      <c r="AD19" s="16" t="s">
        <v>108</v>
      </c>
      <c r="AE19" s="16" t="s">
        <v>109</v>
      </c>
      <c r="AF19" s="16" t="s">
        <v>110</v>
      </c>
      <c r="AG19" s="16" t="s">
        <v>111</v>
      </c>
      <c r="AH19" s="16" t="s">
        <v>37</v>
      </c>
      <c r="AI19" s="32">
        <v>150</v>
      </c>
      <c r="AJ19" s="16"/>
      <c r="AK19" s="16" t="s">
        <v>57</v>
      </c>
      <c r="AL19" s="16" t="s">
        <v>58</v>
      </c>
    </row>
    <row r="20" s="2" customFormat="1" ht="408" customHeight="1" spans="1:38">
      <c r="A20" s="18">
        <v>9</v>
      </c>
      <c r="B20" s="18" t="s">
        <v>112</v>
      </c>
      <c r="C20" s="18" t="s">
        <v>113</v>
      </c>
      <c r="D20" s="18" t="s">
        <v>47</v>
      </c>
      <c r="E20" s="18" t="s">
        <v>48</v>
      </c>
      <c r="F20" s="19" t="s">
        <v>114</v>
      </c>
      <c r="G20" s="19" t="s">
        <v>50</v>
      </c>
      <c r="H20" s="19" t="s">
        <v>115</v>
      </c>
      <c r="I20" s="18" t="s">
        <v>116</v>
      </c>
      <c r="J20" s="18">
        <v>0.003</v>
      </c>
      <c r="K20" s="18">
        <f>M20+N20+O20+P20+Q20+R20+S20+T20+U20+V20+W20+X20+Y20+Z20</f>
        <v>1811.304</v>
      </c>
      <c r="L20" s="18">
        <v>1811.304</v>
      </c>
      <c r="M20" s="18">
        <v>1811.304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>
        <v>4189</v>
      </c>
      <c r="AB20" s="18">
        <v>4189</v>
      </c>
      <c r="AC20" s="18">
        <v>30</v>
      </c>
      <c r="AD20" s="18" t="s">
        <v>117</v>
      </c>
      <c r="AE20" s="18" t="s">
        <v>118</v>
      </c>
      <c r="AF20" s="18" t="s">
        <v>119</v>
      </c>
      <c r="AG20" s="18" t="s">
        <v>56</v>
      </c>
      <c r="AH20" s="18" t="s">
        <v>37</v>
      </c>
      <c r="AI20" s="55">
        <v>1811.304</v>
      </c>
      <c r="AJ20" s="16"/>
      <c r="AK20" s="16" t="s">
        <v>57</v>
      </c>
      <c r="AL20" s="18" t="s">
        <v>58</v>
      </c>
    </row>
    <row r="21" s="2" customFormat="1" ht="408" customHeight="1" spans="1:38">
      <c r="A21" s="20"/>
      <c r="B21" s="20"/>
      <c r="C21" s="20"/>
      <c r="D21" s="20"/>
      <c r="E21" s="20"/>
      <c r="F21" s="21"/>
      <c r="G21" s="21"/>
      <c r="H21" s="21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55"/>
      <c r="AJ21" s="16"/>
      <c r="AK21" s="16"/>
      <c r="AL21" s="18"/>
    </row>
    <row r="22" s="2" customFormat="1" ht="408" customHeight="1" spans="1:38">
      <c r="A22" s="20"/>
      <c r="B22" s="20"/>
      <c r="C22" s="20"/>
      <c r="D22" s="20"/>
      <c r="E22" s="20"/>
      <c r="F22" s="21"/>
      <c r="G22" s="21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55"/>
      <c r="AJ22" s="16"/>
      <c r="AK22" s="16"/>
      <c r="AL22" s="18"/>
    </row>
    <row r="23" s="2" customFormat="1" ht="408" customHeight="1" spans="1:38">
      <c r="A23" s="20"/>
      <c r="B23" s="20"/>
      <c r="C23" s="20"/>
      <c r="D23" s="20"/>
      <c r="E23" s="20"/>
      <c r="F23" s="21"/>
      <c r="G23" s="21"/>
      <c r="H23" s="21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55"/>
      <c r="AJ23" s="16"/>
      <c r="AK23" s="16"/>
      <c r="AL23" s="18"/>
    </row>
    <row r="24" s="2" customFormat="1" ht="408" customHeight="1" spans="1:38">
      <c r="A24" s="20"/>
      <c r="B24" s="20"/>
      <c r="C24" s="20"/>
      <c r="D24" s="20"/>
      <c r="E24" s="20"/>
      <c r="F24" s="21"/>
      <c r="G24" s="21"/>
      <c r="H24" s="21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55"/>
      <c r="AJ24" s="16"/>
      <c r="AK24" s="16"/>
      <c r="AL24" s="18"/>
    </row>
    <row r="25" s="2" customFormat="1" ht="406" customHeight="1" spans="1:38">
      <c r="A25" s="20"/>
      <c r="B25" s="20"/>
      <c r="C25" s="20"/>
      <c r="D25" s="20"/>
      <c r="E25" s="20"/>
      <c r="F25" s="21"/>
      <c r="G25" s="21"/>
      <c r="H25" s="2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55"/>
      <c r="AJ25" s="16"/>
      <c r="AK25" s="16"/>
      <c r="AL25" s="18"/>
    </row>
    <row r="26" s="2" customFormat="1" ht="406" customHeight="1" spans="1:38">
      <c r="A26" s="22"/>
      <c r="B26" s="22"/>
      <c r="C26" s="22"/>
      <c r="D26" s="22"/>
      <c r="E26" s="22"/>
      <c r="F26" s="23"/>
      <c r="G26" s="23"/>
      <c r="H26" s="2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55"/>
      <c r="AJ26" s="16"/>
      <c r="AK26" s="16"/>
      <c r="AL26" s="18"/>
    </row>
    <row r="27" s="2" customFormat="1" ht="406" customHeight="1" spans="1:38">
      <c r="A27" s="18">
        <v>10</v>
      </c>
      <c r="B27" s="18" t="s">
        <v>120</v>
      </c>
      <c r="C27" s="18" t="s">
        <v>121</v>
      </c>
      <c r="D27" s="18" t="s">
        <v>47</v>
      </c>
      <c r="E27" s="18" t="s">
        <v>48</v>
      </c>
      <c r="F27" s="19" t="s">
        <v>122</v>
      </c>
      <c r="G27" s="19" t="s">
        <v>50</v>
      </c>
      <c r="H27" s="19" t="s">
        <v>123</v>
      </c>
      <c r="I27" s="18" t="s">
        <v>116</v>
      </c>
      <c r="J27" s="18">
        <v>0.002</v>
      </c>
      <c r="K27" s="18">
        <f>M27+N27+O27+P27+Q27+R27+S27+T27+U27+V27+W27+X27+Y27+Z27</f>
        <v>3028</v>
      </c>
      <c r="L27" s="18">
        <v>3028</v>
      </c>
      <c r="M27" s="18">
        <v>2748</v>
      </c>
      <c r="N27" s="18"/>
      <c r="O27" s="18">
        <v>280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>
        <v>8059</v>
      </c>
      <c r="AB27" s="18">
        <v>8059</v>
      </c>
      <c r="AC27" s="18">
        <v>10</v>
      </c>
      <c r="AD27" s="18" t="s">
        <v>124</v>
      </c>
      <c r="AE27" s="18" t="s">
        <v>125</v>
      </c>
      <c r="AF27" s="18" t="s">
        <v>126</v>
      </c>
      <c r="AG27" s="18" t="s">
        <v>56</v>
      </c>
      <c r="AH27" s="18" t="s">
        <v>127</v>
      </c>
      <c r="AI27" s="16">
        <v>3028</v>
      </c>
      <c r="AJ27" s="16"/>
      <c r="AK27" s="16" t="s">
        <v>57</v>
      </c>
      <c r="AL27" s="18" t="s">
        <v>128</v>
      </c>
    </row>
    <row r="28" s="2" customFormat="1" ht="406" customHeight="1" spans="1:38">
      <c r="A28" s="20"/>
      <c r="B28" s="20"/>
      <c r="C28" s="20"/>
      <c r="D28" s="20"/>
      <c r="E28" s="20"/>
      <c r="F28" s="21"/>
      <c r="G28" s="21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16"/>
      <c r="AJ28" s="16"/>
      <c r="AK28" s="18"/>
      <c r="AL28" s="18"/>
    </row>
    <row r="29" s="2" customFormat="1" ht="406" customHeight="1" spans="1:38">
      <c r="A29" s="20"/>
      <c r="B29" s="20"/>
      <c r="C29" s="20"/>
      <c r="D29" s="20"/>
      <c r="E29" s="20"/>
      <c r="F29" s="21"/>
      <c r="G29" s="21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16"/>
      <c r="AJ29" s="16"/>
      <c r="AK29" s="18"/>
      <c r="AL29" s="18"/>
    </row>
    <row r="30" s="2" customFormat="1" ht="406" customHeight="1" spans="1:38">
      <c r="A30" s="20"/>
      <c r="B30" s="20"/>
      <c r="C30" s="20"/>
      <c r="D30" s="20"/>
      <c r="E30" s="20"/>
      <c r="F30" s="21"/>
      <c r="G30" s="21"/>
      <c r="H30" s="2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16"/>
      <c r="AJ30" s="16"/>
      <c r="AK30" s="18"/>
      <c r="AL30" s="18"/>
    </row>
    <row r="31" s="2" customFormat="1" ht="406" customHeight="1" spans="1:38">
      <c r="A31" s="20"/>
      <c r="B31" s="20"/>
      <c r="C31" s="20"/>
      <c r="D31" s="20"/>
      <c r="E31" s="20"/>
      <c r="F31" s="21"/>
      <c r="G31" s="21"/>
      <c r="H31" s="2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16"/>
      <c r="AJ31" s="16"/>
      <c r="AK31" s="18"/>
      <c r="AL31" s="18"/>
    </row>
    <row r="32" s="2" customFormat="1" ht="408" customHeight="1" spans="1:38">
      <c r="A32" s="20"/>
      <c r="B32" s="20"/>
      <c r="C32" s="20"/>
      <c r="D32" s="20"/>
      <c r="E32" s="20"/>
      <c r="F32" s="21"/>
      <c r="G32" s="21"/>
      <c r="H32" s="21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16"/>
      <c r="AJ32" s="16"/>
      <c r="AK32" s="18"/>
      <c r="AL32" s="18"/>
    </row>
    <row r="33" s="2" customFormat="1" ht="408" customHeight="1" spans="1:38">
      <c r="A33" s="22"/>
      <c r="B33" s="22"/>
      <c r="C33" s="22"/>
      <c r="D33" s="22"/>
      <c r="E33" s="22"/>
      <c r="F33" s="23"/>
      <c r="G33" s="23"/>
      <c r="H33" s="23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6"/>
      <c r="AJ33" s="16"/>
      <c r="AK33" s="18"/>
      <c r="AL33" s="18"/>
    </row>
    <row r="34" s="2" customFormat="1" ht="408" customHeight="1" spans="1:38">
      <c r="A34" s="16">
        <v>11</v>
      </c>
      <c r="B34" s="16" t="s">
        <v>129</v>
      </c>
      <c r="C34" s="16" t="s">
        <v>130</v>
      </c>
      <c r="D34" s="16" t="s">
        <v>47</v>
      </c>
      <c r="E34" s="16" t="s">
        <v>48</v>
      </c>
      <c r="F34" s="17" t="s">
        <v>131</v>
      </c>
      <c r="G34" s="16" t="s">
        <v>50</v>
      </c>
      <c r="H34" s="17" t="s">
        <v>132</v>
      </c>
      <c r="I34" s="16" t="s">
        <v>52</v>
      </c>
      <c r="J34" s="16"/>
      <c r="K34" s="16">
        <f>M34+N34+O34+P34+Q34+R34+S34+T34+U34+V34+W34+X34+Y34+Z34</f>
        <v>11000</v>
      </c>
      <c r="L34" s="16">
        <v>6000</v>
      </c>
      <c r="M34" s="32">
        <v>6000</v>
      </c>
      <c r="N34" s="16"/>
      <c r="O34" s="16"/>
      <c r="P34" s="16"/>
      <c r="Q34" s="42"/>
      <c r="R34" s="16"/>
      <c r="S34" s="16"/>
      <c r="T34" s="16"/>
      <c r="U34" s="16"/>
      <c r="V34" s="16"/>
      <c r="W34" s="16"/>
      <c r="X34" s="16"/>
      <c r="Y34" s="16">
        <v>5000</v>
      </c>
      <c r="Z34" s="16"/>
      <c r="AA34" s="16">
        <v>420</v>
      </c>
      <c r="AB34" s="16">
        <v>420</v>
      </c>
      <c r="AC34" s="16">
        <v>10</v>
      </c>
      <c r="AD34" s="18" t="s">
        <v>53</v>
      </c>
      <c r="AE34" s="16" t="s">
        <v>54</v>
      </c>
      <c r="AF34" s="16" t="s">
        <v>55</v>
      </c>
      <c r="AG34" s="16" t="s">
        <v>77</v>
      </c>
      <c r="AH34" s="16" t="s">
        <v>37</v>
      </c>
      <c r="AI34" s="32">
        <v>6000</v>
      </c>
      <c r="AJ34" s="16"/>
      <c r="AK34" s="18" t="s">
        <v>57</v>
      </c>
      <c r="AL34" s="18" t="s">
        <v>58</v>
      </c>
    </row>
    <row r="35" s="2" customFormat="1" ht="408" customHeight="1" spans="1:38">
      <c r="A35" s="16"/>
      <c r="B35" s="16"/>
      <c r="C35" s="16"/>
      <c r="D35" s="16"/>
      <c r="E35" s="16"/>
      <c r="F35" s="17"/>
      <c r="G35" s="16"/>
      <c r="H35" s="17"/>
      <c r="I35" s="16"/>
      <c r="J35" s="16"/>
      <c r="K35" s="16"/>
      <c r="L35" s="16"/>
      <c r="M35" s="32"/>
      <c r="N35" s="16"/>
      <c r="O35" s="16"/>
      <c r="P35" s="16"/>
      <c r="Q35" s="43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22"/>
      <c r="AE35" s="16"/>
      <c r="AF35" s="16"/>
      <c r="AG35" s="16"/>
      <c r="AH35" s="16"/>
      <c r="AI35" s="32"/>
      <c r="AJ35" s="16"/>
      <c r="AK35" s="22"/>
      <c r="AL35" s="22"/>
    </row>
    <row r="36" s="2" customFormat="1" ht="409" customHeight="1" spans="1:38">
      <c r="A36" s="16">
        <v>12</v>
      </c>
      <c r="B36" s="16" t="s">
        <v>133</v>
      </c>
      <c r="C36" s="16" t="s">
        <v>134</v>
      </c>
      <c r="D36" s="16" t="s">
        <v>61</v>
      </c>
      <c r="E36" s="16" t="s">
        <v>48</v>
      </c>
      <c r="F36" s="17" t="s">
        <v>135</v>
      </c>
      <c r="G36" s="16" t="s">
        <v>50</v>
      </c>
      <c r="H36" s="17" t="s">
        <v>136</v>
      </c>
      <c r="I36" s="16"/>
      <c r="J36" s="16"/>
      <c r="K36" s="16">
        <f>M36+N36+O36+P36+Q36+R36+S36+U36+V36+T36+W36+X36+Y36+Z36</f>
        <v>20000</v>
      </c>
      <c r="L36" s="16">
        <v>9800</v>
      </c>
      <c r="M36" s="32">
        <v>9800</v>
      </c>
      <c r="N36" s="16"/>
      <c r="O36" s="16"/>
      <c r="P36" s="16"/>
      <c r="Q36" s="29"/>
      <c r="R36" s="16"/>
      <c r="S36" s="16"/>
      <c r="T36" s="16"/>
      <c r="U36" s="16"/>
      <c r="V36" s="16"/>
      <c r="W36" s="16"/>
      <c r="X36" s="16"/>
      <c r="Y36" s="16">
        <v>10200</v>
      </c>
      <c r="Z36" s="16"/>
      <c r="AA36" s="16">
        <v>588</v>
      </c>
      <c r="AB36" s="16">
        <v>588</v>
      </c>
      <c r="AC36" s="16"/>
      <c r="AD36" s="16" t="s">
        <v>137</v>
      </c>
      <c r="AE36" s="16" t="s">
        <v>138</v>
      </c>
      <c r="AF36" s="16" t="s">
        <v>139</v>
      </c>
      <c r="AG36" s="16" t="s">
        <v>77</v>
      </c>
      <c r="AH36" s="16"/>
      <c r="AI36" s="16"/>
      <c r="AJ36" s="16"/>
      <c r="AK36" s="16" t="s">
        <v>57</v>
      </c>
      <c r="AL36" s="16" t="s">
        <v>58</v>
      </c>
    </row>
    <row r="37" s="2" customFormat="1" ht="406" customHeight="1" spans="1:38">
      <c r="A37" s="16">
        <v>13</v>
      </c>
      <c r="B37" s="16" t="s">
        <v>140</v>
      </c>
      <c r="C37" s="16" t="s">
        <v>141</v>
      </c>
      <c r="D37" s="16" t="s">
        <v>61</v>
      </c>
      <c r="E37" s="16" t="s">
        <v>48</v>
      </c>
      <c r="F37" s="17" t="s">
        <v>142</v>
      </c>
      <c r="G37" s="16" t="s">
        <v>50</v>
      </c>
      <c r="H37" s="17" t="s">
        <v>143</v>
      </c>
      <c r="I37" s="16"/>
      <c r="J37" s="16"/>
      <c r="K37" s="16">
        <f t="shared" ref="K37:K40" si="2">M37+N37+O37+P37+Q37+R37+S37+T37+U37+V37+W37+X37+Y37+Z37</f>
        <v>50000</v>
      </c>
      <c r="L37" s="16">
        <v>5000</v>
      </c>
      <c r="M37" s="32">
        <v>5000</v>
      </c>
      <c r="N37" s="16"/>
      <c r="O37" s="16"/>
      <c r="P37" s="16"/>
      <c r="Q37" s="42"/>
      <c r="R37" s="16"/>
      <c r="S37" s="16"/>
      <c r="T37" s="16"/>
      <c r="U37" s="16"/>
      <c r="V37" s="16"/>
      <c r="W37" s="16"/>
      <c r="X37" s="16"/>
      <c r="Y37" s="16">
        <v>45000</v>
      </c>
      <c r="Z37" s="16"/>
      <c r="AA37" s="16">
        <v>400</v>
      </c>
      <c r="AB37" s="16">
        <v>300</v>
      </c>
      <c r="AC37" s="16">
        <v>15</v>
      </c>
      <c r="AD37" s="18" t="s">
        <v>144</v>
      </c>
      <c r="AE37" s="16" t="s">
        <v>145</v>
      </c>
      <c r="AF37" s="16" t="s">
        <v>146</v>
      </c>
      <c r="AG37" s="16" t="s">
        <v>147</v>
      </c>
      <c r="AH37" s="16"/>
      <c r="AI37" s="16"/>
      <c r="AJ37" s="16"/>
      <c r="AK37" s="18" t="s">
        <v>57</v>
      </c>
      <c r="AL37" s="18" t="s">
        <v>58</v>
      </c>
    </row>
    <row r="38" s="2" customFormat="1" ht="375" customHeight="1" spans="1:38">
      <c r="A38" s="16"/>
      <c r="B38" s="16"/>
      <c r="C38" s="16"/>
      <c r="D38" s="16"/>
      <c r="E38" s="16"/>
      <c r="F38" s="17"/>
      <c r="G38" s="16"/>
      <c r="H38" s="17"/>
      <c r="I38" s="16"/>
      <c r="J38" s="16"/>
      <c r="K38" s="16"/>
      <c r="L38" s="16"/>
      <c r="M38" s="32"/>
      <c r="N38" s="16"/>
      <c r="O38" s="16"/>
      <c r="P38" s="16"/>
      <c r="Q38" s="4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22"/>
      <c r="AE38" s="16"/>
      <c r="AF38" s="16"/>
      <c r="AG38" s="16"/>
      <c r="AH38" s="16"/>
      <c r="AI38" s="16"/>
      <c r="AJ38" s="16"/>
      <c r="AK38" s="22"/>
      <c r="AL38" s="22"/>
    </row>
    <row r="39" s="2" customFormat="1" ht="406" customHeight="1" spans="1:38">
      <c r="A39" s="16">
        <v>14</v>
      </c>
      <c r="B39" s="16" t="s">
        <v>148</v>
      </c>
      <c r="C39" s="16" t="s">
        <v>149</v>
      </c>
      <c r="D39" s="16" t="s">
        <v>61</v>
      </c>
      <c r="E39" s="16" t="s">
        <v>48</v>
      </c>
      <c r="F39" s="17" t="s">
        <v>150</v>
      </c>
      <c r="G39" s="16" t="s">
        <v>50</v>
      </c>
      <c r="H39" s="24" t="s">
        <v>151</v>
      </c>
      <c r="I39" s="16"/>
      <c r="J39" s="16"/>
      <c r="K39" s="16">
        <f t="shared" si="2"/>
        <v>3000</v>
      </c>
      <c r="L39" s="16">
        <v>3000</v>
      </c>
      <c r="M39" s="32">
        <v>3000</v>
      </c>
      <c r="N39" s="16"/>
      <c r="O39" s="16"/>
      <c r="P39" s="16"/>
      <c r="Q39" s="29"/>
      <c r="R39" s="16"/>
      <c r="S39" s="16"/>
      <c r="T39" s="16"/>
      <c r="U39" s="16"/>
      <c r="V39" s="16"/>
      <c r="W39" s="16"/>
      <c r="X39" s="16"/>
      <c r="Y39" s="16"/>
      <c r="Z39" s="16"/>
      <c r="AA39" s="16">
        <v>30</v>
      </c>
      <c r="AB39" s="16">
        <v>30</v>
      </c>
      <c r="AC39" s="16"/>
      <c r="AD39" s="16" t="s">
        <v>94</v>
      </c>
      <c r="AE39" s="16" t="s">
        <v>152</v>
      </c>
      <c r="AF39" s="48" t="s">
        <v>153</v>
      </c>
      <c r="AG39" s="16" t="s">
        <v>77</v>
      </c>
      <c r="AH39" s="16" t="s">
        <v>154</v>
      </c>
      <c r="AI39" s="16"/>
      <c r="AJ39" s="32">
        <v>3000</v>
      </c>
      <c r="AK39" s="16" t="s">
        <v>57</v>
      </c>
      <c r="AL39" s="16" t="s">
        <v>155</v>
      </c>
    </row>
    <row r="40" s="2" customFormat="1" ht="408" customHeight="1" spans="1:38">
      <c r="A40" s="16">
        <v>15</v>
      </c>
      <c r="B40" s="16" t="s">
        <v>156</v>
      </c>
      <c r="C40" s="16" t="s">
        <v>157</v>
      </c>
      <c r="D40" s="16" t="s">
        <v>61</v>
      </c>
      <c r="E40" s="16" t="s">
        <v>158</v>
      </c>
      <c r="F40" s="17" t="s">
        <v>92</v>
      </c>
      <c r="G40" s="16" t="s">
        <v>50</v>
      </c>
      <c r="H40" s="17" t="s">
        <v>159</v>
      </c>
      <c r="I40" s="16"/>
      <c r="J40" s="16"/>
      <c r="K40" s="16">
        <f t="shared" si="2"/>
        <v>70</v>
      </c>
      <c r="L40" s="16">
        <v>70</v>
      </c>
      <c r="M40" s="32"/>
      <c r="N40" s="16"/>
      <c r="O40" s="16"/>
      <c r="P40" s="16"/>
      <c r="Q40" s="29"/>
      <c r="R40" s="16">
        <v>70</v>
      </c>
      <c r="S40" s="16"/>
      <c r="T40" s="16"/>
      <c r="U40" s="16"/>
      <c r="V40" s="16"/>
      <c r="W40" s="16"/>
      <c r="X40" s="16"/>
      <c r="Y40" s="16"/>
      <c r="Z40" s="16"/>
      <c r="AA40" s="16">
        <v>30</v>
      </c>
      <c r="AB40" s="16">
        <v>10</v>
      </c>
      <c r="AC40" s="16"/>
      <c r="AD40" s="16" t="s">
        <v>160</v>
      </c>
      <c r="AE40" s="16" t="s">
        <v>161</v>
      </c>
      <c r="AF40" s="48" t="s">
        <v>162</v>
      </c>
      <c r="AG40" s="16" t="s">
        <v>163</v>
      </c>
      <c r="AH40" s="16"/>
      <c r="AI40" s="16"/>
      <c r="AJ40" s="32">
        <v>70</v>
      </c>
      <c r="AK40" s="16" t="s">
        <v>57</v>
      </c>
      <c r="AL40" s="16" t="s">
        <v>155</v>
      </c>
    </row>
    <row r="41" s="2" customFormat="1" ht="255" customHeight="1" spans="1:38">
      <c r="A41" s="16">
        <v>16</v>
      </c>
      <c r="B41" s="16" t="s">
        <v>164</v>
      </c>
      <c r="C41" s="16" t="s">
        <v>165</v>
      </c>
      <c r="D41" s="16" t="s">
        <v>85</v>
      </c>
      <c r="E41" s="16" t="s">
        <v>48</v>
      </c>
      <c r="F41" s="17" t="s">
        <v>166</v>
      </c>
      <c r="G41" s="16" t="s">
        <v>50</v>
      </c>
      <c r="H41" s="17" t="s">
        <v>167</v>
      </c>
      <c r="I41" s="16" t="s">
        <v>107</v>
      </c>
      <c r="J41" s="16">
        <v>0.1046</v>
      </c>
      <c r="K41" s="16">
        <f>Q41+R41+S41+T41+U41+V41+W41+X41+Y41+Z41</f>
        <v>523</v>
      </c>
      <c r="L41" s="16">
        <v>523</v>
      </c>
      <c r="M41" s="16"/>
      <c r="N41" s="16"/>
      <c r="O41" s="16"/>
      <c r="P41" s="16"/>
      <c r="Q41" s="34"/>
      <c r="R41" s="16">
        <v>523</v>
      </c>
      <c r="S41" s="16"/>
      <c r="T41" s="16"/>
      <c r="U41" s="16"/>
      <c r="V41" s="16"/>
      <c r="W41" s="16"/>
      <c r="X41" s="16"/>
      <c r="Y41" s="16"/>
      <c r="Z41" s="16"/>
      <c r="AA41" s="16">
        <v>2000</v>
      </c>
      <c r="AB41" s="16">
        <v>2000</v>
      </c>
      <c r="AC41" s="16">
        <v>20</v>
      </c>
      <c r="AD41" s="18" t="s">
        <v>168</v>
      </c>
      <c r="AE41" s="16" t="s">
        <v>54</v>
      </c>
      <c r="AF41" s="16" t="s">
        <v>89</v>
      </c>
      <c r="AG41" s="16" t="s">
        <v>77</v>
      </c>
      <c r="AH41" s="16" t="s">
        <v>169</v>
      </c>
      <c r="AI41" s="16"/>
      <c r="AJ41" s="16"/>
      <c r="AK41" s="18" t="s">
        <v>57</v>
      </c>
      <c r="AL41" s="18" t="s">
        <v>170</v>
      </c>
    </row>
    <row r="42" s="2" customFormat="1" ht="322" customHeight="1" spans="1:38">
      <c r="A42" s="16"/>
      <c r="B42" s="16"/>
      <c r="C42" s="16"/>
      <c r="D42" s="16"/>
      <c r="E42" s="16"/>
      <c r="F42" s="17"/>
      <c r="G42" s="16"/>
      <c r="H42" s="17"/>
      <c r="I42" s="16"/>
      <c r="J42" s="16"/>
      <c r="K42" s="16"/>
      <c r="L42" s="16"/>
      <c r="M42" s="16"/>
      <c r="N42" s="16"/>
      <c r="O42" s="16"/>
      <c r="P42" s="16"/>
      <c r="Q42" s="35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22"/>
      <c r="AE42" s="16"/>
      <c r="AF42" s="16"/>
      <c r="AG42" s="16"/>
      <c r="AH42" s="16"/>
      <c r="AI42" s="16"/>
      <c r="AJ42" s="16"/>
      <c r="AK42" s="22"/>
      <c r="AL42" s="22"/>
    </row>
    <row r="43" s="2" customFormat="1" ht="409" customHeight="1" spans="1:38">
      <c r="A43" s="16">
        <v>17</v>
      </c>
      <c r="B43" s="16" t="s">
        <v>171</v>
      </c>
      <c r="C43" s="16" t="s">
        <v>172</v>
      </c>
      <c r="D43" s="16" t="s">
        <v>61</v>
      </c>
      <c r="E43" s="16" t="s">
        <v>48</v>
      </c>
      <c r="F43" s="17" t="s">
        <v>173</v>
      </c>
      <c r="G43" s="16" t="s">
        <v>50</v>
      </c>
      <c r="H43" s="17" t="s">
        <v>174</v>
      </c>
      <c r="I43" s="16" t="s">
        <v>175</v>
      </c>
      <c r="J43" s="16">
        <v>3</v>
      </c>
      <c r="K43" s="16">
        <f t="shared" ref="K43:K48" si="3">M43+N43+O43+P43+Q43+R43+S43+T43+U43+V43+W43+X43+Y43+Z43</f>
        <v>48</v>
      </c>
      <c r="L43" s="16">
        <v>48</v>
      </c>
      <c r="M43" s="32"/>
      <c r="N43" s="16"/>
      <c r="O43" s="16"/>
      <c r="P43" s="16"/>
      <c r="Q43" s="29"/>
      <c r="R43" s="16">
        <v>48</v>
      </c>
      <c r="S43" s="16"/>
      <c r="T43" s="16"/>
      <c r="U43" s="16"/>
      <c r="V43" s="16"/>
      <c r="W43" s="16"/>
      <c r="X43" s="16"/>
      <c r="Y43" s="16"/>
      <c r="Z43" s="16"/>
      <c r="AA43" s="16">
        <v>16</v>
      </c>
      <c r="AB43" s="16">
        <v>16</v>
      </c>
      <c r="AC43" s="16"/>
      <c r="AD43" s="16" t="s">
        <v>160</v>
      </c>
      <c r="AE43" s="16" t="s">
        <v>176</v>
      </c>
      <c r="AF43" s="16" t="s">
        <v>177</v>
      </c>
      <c r="AG43" s="16" t="s">
        <v>178</v>
      </c>
      <c r="AH43" s="16" t="s">
        <v>169</v>
      </c>
      <c r="AI43" s="16"/>
      <c r="AJ43" s="16"/>
      <c r="AK43" s="16" t="s">
        <v>57</v>
      </c>
      <c r="AL43" s="16" t="s">
        <v>155</v>
      </c>
    </row>
    <row r="44" s="2" customFormat="1" ht="409" customHeight="1" spans="1:38">
      <c r="A44" s="16">
        <v>18</v>
      </c>
      <c r="B44" s="16" t="s">
        <v>179</v>
      </c>
      <c r="C44" s="16" t="s">
        <v>180</v>
      </c>
      <c r="D44" s="16" t="s">
        <v>61</v>
      </c>
      <c r="E44" s="16" t="s">
        <v>48</v>
      </c>
      <c r="F44" s="17" t="s">
        <v>181</v>
      </c>
      <c r="G44" s="16" t="s">
        <v>50</v>
      </c>
      <c r="H44" s="17" t="s">
        <v>182</v>
      </c>
      <c r="I44" s="16" t="s">
        <v>183</v>
      </c>
      <c r="J44" s="16">
        <v>0.05</v>
      </c>
      <c r="K44" s="16">
        <f t="shared" si="3"/>
        <v>35</v>
      </c>
      <c r="L44" s="16">
        <v>35</v>
      </c>
      <c r="M44" s="32">
        <v>35</v>
      </c>
      <c r="N44" s="16"/>
      <c r="O44" s="16"/>
      <c r="P44" s="16"/>
      <c r="Q44" s="29"/>
      <c r="R44" s="16"/>
      <c r="S44" s="16"/>
      <c r="T44" s="16"/>
      <c r="U44" s="16"/>
      <c r="V44" s="16"/>
      <c r="W44" s="16"/>
      <c r="X44" s="16"/>
      <c r="Y44" s="16"/>
      <c r="Z44" s="16"/>
      <c r="AA44" s="16">
        <v>35</v>
      </c>
      <c r="AB44" s="16">
        <v>35</v>
      </c>
      <c r="AC44" s="16"/>
      <c r="AD44" s="16" t="s">
        <v>184</v>
      </c>
      <c r="AE44" s="16" t="s">
        <v>54</v>
      </c>
      <c r="AF44" s="16" t="s">
        <v>89</v>
      </c>
      <c r="AG44" s="16" t="s">
        <v>77</v>
      </c>
      <c r="AH44" s="16" t="s">
        <v>154</v>
      </c>
      <c r="AI44" s="16"/>
      <c r="AJ44" s="16"/>
      <c r="AK44" s="22" t="s">
        <v>57</v>
      </c>
      <c r="AL44" s="16" t="s">
        <v>155</v>
      </c>
    </row>
    <row r="45" s="2" customFormat="1" ht="409" customHeight="1" spans="1:38">
      <c r="A45" s="16">
        <v>19</v>
      </c>
      <c r="B45" s="16" t="s">
        <v>185</v>
      </c>
      <c r="C45" s="16" t="s">
        <v>186</v>
      </c>
      <c r="D45" s="16" t="s">
        <v>80</v>
      </c>
      <c r="E45" s="16" t="s">
        <v>48</v>
      </c>
      <c r="F45" s="17" t="s">
        <v>187</v>
      </c>
      <c r="G45" s="16" t="s">
        <v>50</v>
      </c>
      <c r="H45" s="17" t="s">
        <v>188</v>
      </c>
      <c r="I45" s="16" t="s">
        <v>64</v>
      </c>
      <c r="J45" s="16">
        <v>0.25</v>
      </c>
      <c r="K45" s="16">
        <f t="shared" si="3"/>
        <v>1750</v>
      </c>
      <c r="L45" s="16">
        <v>1750</v>
      </c>
      <c r="M45" s="16"/>
      <c r="N45" s="16"/>
      <c r="O45" s="16"/>
      <c r="P45" s="16"/>
      <c r="Q45" s="41"/>
      <c r="R45" s="16"/>
      <c r="S45" s="16"/>
      <c r="T45" s="16"/>
      <c r="U45" s="16"/>
      <c r="V45" s="16"/>
      <c r="W45" s="16">
        <v>1750</v>
      </c>
      <c r="X45" s="16"/>
      <c r="Y45" s="16"/>
      <c r="Z45" s="16"/>
      <c r="AA45" s="16">
        <v>200</v>
      </c>
      <c r="AB45" s="16">
        <v>80</v>
      </c>
      <c r="AC45" s="16">
        <v>6</v>
      </c>
      <c r="AD45" s="16" t="s">
        <v>189</v>
      </c>
      <c r="AE45" s="16" t="s">
        <v>190</v>
      </c>
      <c r="AF45" s="16" t="s">
        <v>191</v>
      </c>
      <c r="AG45" s="16" t="s">
        <v>192</v>
      </c>
      <c r="AH45" s="16"/>
      <c r="AI45" s="16"/>
      <c r="AJ45" s="16"/>
      <c r="AK45" s="22" t="s">
        <v>57</v>
      </c>
      <c r="AL45" s="22" t="s">
        <v>193</v>
      </c>
    </row>
    <row r="46" s="2" customFormat="1" ht="409" customHeight="1" spans="1:38">
      <c r="A46" s="16">
        <v>20</v>
      </c>
      <c r="B46" s="16" t="s">
        <v>194</v>
      </c>
      <c r="C46" s="16" t="s">
        <v>195</v>
      </c>
      <c r="D46" s="16" t="s">
        <v>61</v>
      </c>
      <c r="E46" s="16" t="s">
        <v>196</v>
      </c>
      <c r="F46" s="17" t="s">
        <v>187</v>
      </c>
      <c r="G46" s="16" t="s">
        <v>50</v>
      </c>
      <c r="H46" s="17" t="s">
        <v>197</v>
      </c>
      <c r="I46" s="16" t="s">
        <v>64</v>
      </c>
      <c r="J46" s="16">
        <v>0.25</v>
      </c>
      <c r="K46" s="16">
        <f t="shared" si="3"/>
        <v>500</v>
      </c>
      <c r="L46" s="16">
        <v>500</v>
      </c>
      <c r="M46" s="16"/>
      <c r="N46" s="16"/>
      <c r="O46" s="16"/>
      <c r="P46" s="16"/>
      <c r="Q46" s="41"/>
      <c r="R46" s="16"/>
      <c r="S46" s="16"/>
      <c r="T46" s="16"/>
      <c r="U46" s="16"/>
      <c r="V46" s="16"/>
      <c r="W46" s="16">
        <v>500</v>
      </c>
      <c r="X46" s="16"/>
      <c r="Y46" s="16"/>
      <c r="Z46" s="16"/>
      <c r="AA46" s="16">
        <v>42</v>
      </c>
      <c r="AB46" s="16">
        <v>22</v>
      </c>
      <c r="AC46" s="16">
        <v>2</v>
      </c>
      <c r="AD46" s="16" t="s">
        <v>65</v>
      </c>
      <c r="AE46" s="16" t="s">
        <v>190</v>
      </c>
      <c r="AF46" s="16" t="s">
        <v>191</v>
      </c>
      <c r="AG46" s="16" t="s">
        <v>192</v>
      </c>
      <c r="AH46" s="16"/>
      <c r="AI46" s="16"/>
      <c r="AJ46" s="16"/>
      <c r="AK46" s="22" t="s">
        <v>57</v>
      </c>
      <c r="AL46" s="22" t="s">
        <v>193</v>
      </c>
    </row>
    <row r="47" s="2" customFormat="1" ht="406" customHeight="1" spans="1:38">
      <c r="A47" s="16">
        <v>21</v>
      </c>
      <c r="B47" s="16" t="s">
        <v>198</v>
      </c>
      <c r="C47" s="16" t="s">
        <v>199</v>
      </c>
      <c r="D47" s="16" t="s">
        <v>85</v>
      </c>
      <c r="E47" s="16" t="s">
        <v>48</v>
      </c>
      <c r="F47" s="17" t="s">
        <v>200</v>
      </c>
      <c r="G47" s="16" t="s">
        <v>50</v>
      </c>
      <c r="H47" s="17" t="s">
        <v>201</v>
      </c>
      <c r="I47" s="16" t="s">
        <v>107</v>
      </c>
      <c r="J47" s="16">
        <v>0.3</v>
      </c>
      <c r="K47" s="16">
        <f t="shared" si="3"/>
        <v>300</v>
      </c>
      <c r="L47" s="16">
        <v>300</v>
      </c>
      <c r="M47" s="16"/>
      <c r="N47" s="32">
        <v>300</v>
      </c>
      <c r="O47" s="16"/>
      <c r="P47" s="16"/>
      <c r="Q47" s="29"/>
      <c r="R47" s="16"/>
      <c r="S47" s="16"/>
      <c r="T47" s="16"/>
      <c r="U47" s="16"/>
      <c r="V47" s="16"/>
      <c r="W47" s="16"/>
      <c r="X47" s="16"/>
      <c r="Y47" s="16"/>
      <c r="Z47" s="16"/>
      <c r="AA47" s="16">
        <v>392</v>
      </c>
      <c r="AB47" s="16">
        <v>392</v>
      </c>
      <c r="AC47" s="16"/>
      <c r="AD47" s="16" t="s">
        <v>168</v>
      </c>
      <c r="AE47" s="16" t="s">
        <v>202</v>
      </c>
      <c r="AF47" s="48" t="s">
        <v>203</v>
      </c>
      <c r="AG47" s="16" t="s">
        <v>77</v>
      </c>
      <c r="AH47" s="16"/>
      <c r="AI47" s="16"/>
      <c r="AJ47" s="16"/>
      <c r="AK47" s="16" t="s">
        <v>57</v>
      </c>
      <c r="AL47" s="16" t="s">
        <v>204</v>
      </c>
    </row>
    <row r="48" s="2" customFormat="1" ht="180" customHeight="1" spans="1:38">
      <c r="A48" s="16">
        <v>22</v>
      </c>
      <c r="B48" s="16" t="s">
        <v>205</v>
      </c>
      <c r="C48" s="16" t="s">
        <v>206</v>
      </c>
      <c r="D48" s="16" t="s">
        <v>85</v>
      </c>
      <c r="E48" s="16" t="s">
        <v>48</v>
      </c>
      <c r="F48" s="17" t="s">
        <v>207</v>
      </c>
      <c r="G48" s="16" t="s">
        <v>50</v>
      </c>
      <c r="H48" s="17" t="s">
        <v>208</v>
      </c>
      <c r="I48" s="16" t="s">
        <v>52</v>
      </c>
      <c r="J48" s="16">
        <v>39.8</v>
      </c>
      <c r="K48" s="16">
        <f t="shared" si="3"/>
        <v>398</v>
      </c>
      <c r="L48" s="16">
        <v>398</v>
      </c>
      <c r="M48" s="16"/>
      <c r="N48" s="16"/>
      <c r="O48" s="32">
        <v>398</v>
      </c>
      <c r="P48" s="16"/>
      <c r="Q48" s="42"/>
      <c r="R48" s="16"/>
      <c r="S48" s="16"/>
      <c r="T48" s="16"/>
      <c r="U48" s="16"/>
      <c r="V48" s="16"/>
      <c r="W48" s="16"/>
      <c r="X48" s="16"/>
      <c r="Y48" s="16"/>
      <c r="Z48" s="16"/>
      <c r="AA48" s="16">
        <v>24</v>
      </c>
      <c r="AB48" s="16">
        <v>24</v>
      </c>
      <c r="AC48" s="16">
        <v>2</v>
      </c>
      <c r="AD48" s="18" t="s">
        <v>65</v>
      </c>
      <c r="AE48" s="16" t="s">
        <v>209</v>
      </c>
      <c r="AF48" s="16" t="s">
        <v>210</v>
      </c>
      <c r="AG48" s="16" t="s">
        <v>77</v>
      </c>
      <c r="AH48" s="16" t="s">
        <v>39</v>
      </c>
      <c r="AI48" s="16">
        <v>398</v>
      </c>
      <c r="AJ48" s="16"/>
      <c r="AK48" s="18" t="s">
        <v>57</v>
      </c>
      <c r="AL48" s="18" t="s">
        <v>95</v>
      </c>
    </row>
    <row r="49" s="2" customFormat="1" ht="300" customHeight="1" spans="1:38">
      <c r="A49" s="16"/>
      <c r="B49" s="16"/>
      <c r="C49" s="16"/>
      <c r="D49" s="16"/>
      <c r="E49" s="16"/>
      <c r="F49" s="17"/>
      <c r="G49" s="16"/>
      <c r="H49" s="17"/>
      <c r="I49" s="16"/>
      <c r="J49" s="16"/>
      <c r="K49" s="16"/>
      <c r="L49" s="16"/>
      <c r="M49" s="16"/>
      <c r="N49" s="16"/>
      <c r="O49" s="32"/>
      <c r="P49" s="16"/>
      <c r="Q49" s="43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22"/>
      <c r="AE49" s="16"/>
      <c r="AF49" s="16"/>
      <c r="AG49" s="16"/>
      <c r="AH49" s="16"/>
      <c r="AI49" s="16"/>
      <c r="AJ49" s="16"/>
      <c r="AK49" s="22"/>
      <c r="AL49" s="22"/>
    </row>
    <row r="50" s="2" customFormat="1" ht="409" customHeight="1" spans="1:38">
      <c r="A50" s="16">
        <v>23</v>
      </c>
      <c r="B50" s="16" t="s">
        <v>211</v>
      </c>
      <c r="C50" s="16" t="s">
        <v>212</v>
      </c>
      <c r="D50" s="16" t="s">
        <v>80</v>
      </c>
      <c r="E50" s="16" t="s">
        <v>48</v>
      </c>
      <c r="F50" s="17" t="s">
        <v>213</v>
      </c>
      <c r="G50" s="16" t="s">
        <v>50</v>
      </c>
      <c r="H50" s="17" t="s">
        <v>214</v>
      </c>
      <c r="I50" s="16" t="s">
        <v>64</v>
      </c>
      <c r="J50" s="16">
        <v>0.2</v>
      </c>
      <c r="K50" s="16">
        <f>M50+N50+O50+P50+Q50+R50+S50+T50+U50+V50+W50+X50+Y50+Z50</f>
        <v>80</v>
      </c>
      <c r="L50" s="16">
        <v>80</v>
      </c>
      <c r="M50" s="32">
        <v>80</v>
      </c>
      <c r="N50" s="16"/>
      <c r="O50" s="16"/>
      <c r="P50" s="16"/>
      <c r="Q50" s="29"/>
      <c r="R50" s="16"/>
      <c r="S50" s="16"/>
      <c r="T50" s="16"/>
      <c r="U50" s="16"/>
      <c r="V50" s="16"/>
      <c r="W50" s="16"/>
      <c r="X50" s="16"/>
      <c r="Y50" s="16"/>
      <c r="Z50" s="16"/>
      <c r="AA50" s="16">
        <v>10</v>
      </c>
      <c r="AB50" s="16">
        <v>10</v>
      </c>
      <c r="AC50" s="16"/>
      <c r="AD50" s="16" t="s">
        <v>189</v>
      </c>
      <c r="AE50" s="16" t="s">
        <v>215</v>
      </c>
      <c r="AF50" s="16" t="s">
        <v>216</v>
      </c>
      <c r="AG50" s="16" t="s">
        <v>68</v>
      </c>
      <c r="AH50" s="16"/>
      <c r="AI50" s="32">
        <v>80</v>
      </c>
      <c r="AJ50" s="16"/>
      <c r="AK50" s="16" t="s">
        <v>57</v>
      </c>
      <c r="AL50" s="16" t="s">
        <v>155</v>
      </c>
    </row>
    <row r="51" s="2" customFormat="1" ht="409" customHeight="1" spans="1:38">
      <c r="A51" s="16">
        <v>24</v>
      </c>
      <c r="B51" s="16" t="s">
        <v>217</v>
      </c>
      <c r="C51" s="16" t="s">
        <v>218</v>
      </c>
      <c r="D51" s="16" t="s">
        <v>61</v>
      </c>
      <c r="E51" s="16" t="s">
        <v>48</v>
      </c>
      <c r="F51" s="17" t="s">
        <v>219</v>
      </c>
      <c r="G51" s="16" t="s">
        <v>50</v>
      </c>
      <c r="H51" s="17" t="s">
        <v>220</v>
      </c>
      <c r="I51" s="16" t="s">
        <v>64</v>
      </c>
      <c r="J51" s="16">
        <v>0.4</v>
      </c>
      <c r="K51" s="16">
        <f>M51+N51+O51+P51+Q51+R51+S51+T51+U51+V51+W51+X51+Y51+Z51</f>
        <v>840</v>
      </c>
      <c r="L51" s="16">
        <v>840</v>
      </c>
      <c r="M51" s="32">
        <v>840</v>
      </c>
      <c r="N51" s="16"/>
      <c r="O51" s="16"/>
      <c r="P51" s="16"/>
      <c r="Q51" s="29"/>
      <c r="R51" s="16"/>
      <c r="S51" s="16"/>
      <c r="T51" s="16"/>
      <c r="U51" s="16"/>
      <c r="V51" s="16"/>
      <c r="W51" s="16"/>
      <c r="X51" s="16"/>
      <c r="Y51" s="16"/>
      <c r="Z51" s="16"/>
      <c r="AA51" s="16">
        <v>28</v>
      </c>
      <c r="AB51" s="16">
        <v>28</v>
      </c>
      <c r="AC51" s="16">
        <v>3</v>
      </c>
      <c r="AD51" s="16" t="s">
        <v>221</v>
      </c>
      <c r="AE51" s="16" t="s">
        <v>138</v>
      </c>
      <c r="AF51" s="16" t="s">
        <v>139</v>
      </c>
      <c r="AG51" s="16" t="s">
        <v>77</v>
      </c>
      <c r="AH51" s="16" t="s">
        <v>37</v>
      </c>
      <c r="AI51" s="32">
        <v>840</v>
      </c>
      <c r="AJ51" s="16"/>
      <c r="AK51" s="16" t="s">
        <v>57</v>
      </c>
      <c r="AL51" s="16" t="s">
        <v>58</v>
      </c>
    </row>
    <row r="52" s="2" customFormat="1" ht="409" customHeight="1" spans="1:38">
      <c r="A52" s="16">
        <v>25</v>
      </c>
      <c r="B52" s="16" t="s">
        <v>222</v>
      </c>
      <c r="C52" s="16" t="s">
        <v>223</v>
      </c>
      <c r="D52" s="16" t="s">
        <v>85</v>
      </c>
      <c r="E52" s="16" t="s">
        <v>48</v>
      </c>
      <c r="F52" s="17" t="s">
        <v>213</v>
      </c>
      <c r="G52" s="16" t="s">
        <v>50</v>
      </c>
      <c r="H52" s="17" t="s">
        <v>224</v>
      </c>
      <c r="I52" s="16" t="s">
        <v>64</v>
      </c>
      <c r="J52" s="16">
        <v>0.034</v>
      </c>
      <c r="K52" s="16">
        <f>M52+N52+O52+P52+Q52+R52+S52+T52+U52+V52+W52+X52+Y52+Z52</f>
        <v>170</v>
      </c>
      <c r="L52" s="16">
        <v>170</v>
      </c>
      <c r="M52" s="32">
        <v>170</v>
      </c>
      <c r="N52" s="16"/>
      <c r="O52" s="16"/>
      <c r="P52" s="16"/>
      <c r="Q52" s="42"/>
      <c r="R52" s="16"/>
      <c r="S52" s="16"/>
      <c r="T52" s="16"/>
      <c r="U52" s="16"/>
      <c r="V52" s="16"/>
      <c r="W52" s="16"/>
      <c r="X52" s="16"/>
      <c r="Y52" s="16"/>
      <c r="Z52" s="16"/>
      <c r="AA52" s="16">
        <v>8</v>
      </c>
      <c r="AB52" s="16">
        <v>8</v>
      </c>
      <c r="AC52" s="16"/>
      <c r="AD52" s="18" t="s">
        <v>225</v>
      </c>
      <c r="AE52" s="16" t="s">
        <v>209</v>
      </c>
      <c r="AF52" s="16" t="s">
        <v>210</v>
      </c>
      <c r="AG52" s="16" t="s">
        <v>77</v>
      </c>
      <c r="AH52" s="16" t="s">
        <v>37</v>
      </c>
      <c r="AI52" s="32">
        <v>170</v>
      </c>
      <c r="AJ52" s="16"/>
      <c r="AK52" s="18" t="s">
        <v>57</v>
      </c>
      <c r="AL52" s="18" t="s">
        <v>155</v>
      </c>
    </row>
    <row r="53" s="2" customFormat="1" ht="176" customHeight="1" spans="1:38">
      <c r="A53" s="16"/>
      <c r="B53" s="16"/>
      <c r="C53" s="16"/>
      <c r="D53" s="16"/>
      <c r="E53" s="16"/>
      <c r="F53" s="17"/>
      <c r="G53" s="16"/>
      <c r="H53" s="17"/>
      <c r="I53" s="16"/>
      <c r="J53" s="16"/>
      <c r="K53" s="16"/>
      <c r="L53" s="16"/>
      <c r="M53" s="32"/>
      <c r="N53" s="16"/>
      <c r="O53" s="16"/>
      <c r="P53" s="16"/>
      <c r="Q53" s="4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22"/>
      <c r="AE53" s="16"/>
      <c r="AF53" s="16"/>
      <c r="AG53" s="16"/>
      <c r="AH53" s="16"/>
      <c r="AI53" s="32"/>
      <c r="AJ53" s="16"/>
      <c r="AK53" s="22"/>
      <c r="AL53" s="22"/>
    </row>
    <row r="54" s="2" customFormat="1" ht="406" customHeight="1" spans="1:38">
      <c r="A54" s="16">
        <v>26</v>
      </c>
      <c r="B54" s="16" t="s">
        <v>226</v>
      </c>
      <c r="C54" s="16" t="s">
        <v>227</v>
      </c>
      <c r="D54" s="16" t="s">
        <v>61</v>
      </c>
      <c r="E54" s="16" t="s">
        <v>48</v>
      </c>
      <c r="F54" s="17" t="s">
        <v>228</v>
      </c>
      <c r="G54" s="16" t="s">
        <v>50</v>
      </c>
      <c r="H54" s="24" t="s">
        <v>229</v>
      </c>
      <c r="I54" s="16" t="s">
        <v>230</v>
      </c>
      <c r="J54" s="16"/>
      <c r="K54" s="16">
        <f>M54+N54+O54+P54+Q54+R54+S54+T54+U54+V54+W54+X54+Y54+Z54</f>
        <v>4396.416</v>
      </c>
      <c r="L54" s="16">
        <v>4396.416</v>
      </c>
      <c r="M54" s="34"/>
      <c r="N54" s="16"/>
      <c r="O54" s="16"/>
      <c r="P54" s="16"/>
      <c r="Q54" s="16"/>
      <c r="R54" s="16">
        <v>4396.416</v>
      </c>
      <c r="S54" s="16"/>
      <c r="T54" s="16"/>
      <c r="U54" s="16"/>
      <c r="V54" s="16"/>
      <c r="W54" s="16"/>
      <c r="X54" s="16"/>
      <c r="Y54" s="16"/>
      <c r="Z54" s="16"/>
      <c r="AA54" s="16">
        <v>112</v>
      </c>
      <c r="AB54" s="16">
        <v>112</v>
      </c>
      <c r="AC54" s="16"/>
      <c r="AD54" s="18" t="s">
        <v>231</v>
      </c>
      <c r="AE54" s="16" t="s">
        <v>232</v>
      </c>
      <c r="AF54" s="16" t="s">
        <v>233</v>
      </c>
      <c r="AG54" s="16" t="s">
        <v>147</v>
      </c>
      <c r="AH54" s="16" t="s">
        <v>169</v>
      </c>
      <c r="AI54" s="56"/>
      <c r="AJ54" s="56"/>
      <c r="AK54" s="56">
        <v>1</v>
      </c>
      <c r="AL54" s="56"/>
    </row>
    <row r="55" s="2" customFormat="1" ht="406" customHeight="1" spans="1:38">
      <c r="A55" s="16"/>
      <c r="B55" s="16"/>
      <c r="C55" s="16"/>
      <c r="D55" s="16"/>
      <c r="E55" s="16"/>
      <c r="F55" s="17"/>
      <c r="G55" s="16"/>
      <c r="H55" s="24"/>
      <c r="I55" s="16"/>
      <c r="J55" s="16"/>
      <c r="K55" s="16"/>
      <c r="L55" s="16"/>
      <c r="M55" s="3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22"/>
      <c r="AE55" s="16"/>
      <c r="AF55" s="16"/>
      <c r="AG55" s="16"/>
      <c r="AH55" s="16"/>
      <c r="AI55" s="57"/>
      <c r="AJ55" s="57"/>
      <c r="AK55" s="57"/>
      <c r="AL55" s="57"/>
    </row>
    <row r="56" s="2" customFormat="1" ht="101" customHeight="1" spans="1:38">
      <c r="A56" s="16" t="s">
        <v>234</v>
      </c>
      <c r="B56" s="16"/>
      <c r="C56" s="16"/>
      <c r="D56" s="16"/>
      <c r="E56" s="16"/>
      <c r="F56" s="17"/>
      <c r="G56" s="16"/>
      <c r="H56" s="17"/>
      <c r="I56" s="16"/>
      <c r="J56" s="16"/>
      <c r="K56" s="16">
        <f t="shared" ref="K56:Q56" si="4">SUM(K57:K91)</f>
        <v>36730.605</v>
      </c>
      <c r="L56" s="16">
        <f t="shared" si="4"/>
        <v>36730.605</v>
      </c>
      <c r="M56" s="16">
        <f t="shared" si="4"/>
        <v>12111.926</v>
      </c>
      <c r="N56" s="16">
        <f t="shared" si="4"/>
        <v>4400.114</v>
      </c>
      <c r="O56" s="16">
        <f t="shared" si="4"/>
        <v>0</v>
      </c>
      <c r="P56" s="16">
        <f t="shared" si="4"/>
        <v>0</v>
      </c>
      <c r="Q56" s="16">
        <f t="shared" si="4"/>
        <v>0</v>
      </c>
      <c r="R56" s="16">
        <f t="shared" ref="Q56:Z56" si="5">SUM(R57:R91)</f>
        <v>20186.864</v>
      </c>
      <c r="S56" s="16">
        <f t="shared" si="5"/>
        <v>0</v>
      </c>
      <c r="T56" s="16">
        <f t="shared" si="5"/>
        <v>0</v>
      </c>
      <c r="U56" s="16">
        <f t="shared" si="5"/>
        <v>0</v>
      </c>
      <c r="V56" s="16">
        <f t="shared" si="5"/>
        <v>0</v>
      </c>
      <c r="W56" s="16">
        <f t="shared" si="5"/>
        <v>0</v>
      </c>
      <c r="X56" s="16">
        <f t="shared" si="5"/>
        <v>0</v>
      </c>
      <c r="Y56" s="16">
        <f t="shared" si="5"/>
        <v>0</v>
      </c>
      <c r="Z56" s="16">
        <f t="shared" si="5"/>
        <v>31.701</v>
      </c>
      <c r="AA56" s="16"/>
      <c r="AB56" s="16"/>
      <c r="AC56" s="16"/>
      <c r="AD56" s="16"/>
      <c r="AE56" s="16"/>
      <c r="AF56" s="16"/>
      <c r="AG56" s="16"/>
      <c r="AH56" s="16"/>
      <c r="AI56" s="16">
        <f>SUM(AI57:AI91)</f>
        <v>8456.346</v>
      </c>
      <c r="AJ56" s="16">
        <f>SUM(AJ57:AJ91)</f>
        <v>4438.621</v>
      </c>
      <c r="AK56" s="16"/>
      <c r="AL56" s="16"/>
    </row>
    <row r="57" s="2" customFormat="1" ht="409" customHeight="1" spans="1:38">
      <c r="A57" s="16">
        <v>27</v>
      </c>
      <c r="B57" s="16" t="s">
        <v>235</v>
      </c>
      <c r="C57" s="16" t="s">
        <v>236</v>
      </c>
      <c r="D57" s="16" t="s">
        <v>237</v>
      </c>
      <c r="E57" s="16" t="s">
        <v>48</v>
      </c>
      <c r="F57" s="17" t="s">
        <v>238</v>
      </c>
      <c r="G57" s="16" t="s">
        <v>50</v>
      </c>
      <c r="H57" s="17" t="s">
        <v>239</v>
      </c>
      <c r="I57" s="16" t="s">
        <v>240</v>
      </c>
      <c r="J57" s="16">
        <v>42</v>
      </c>
      <c r="K57" s="16">
        <f>M57+N57+O57+P57+Q57+R57+S57+T57+U57+V57+W57+X57+Y57+Z57+Z57</f>
        <v>6117.804</v>
      </c>
      <c r="L57" s="16">
        <v>6117.804</v>
      </c>
      <c r="M57" s="16"/>
      <c r="N57" s="16"/>
      <c r="O57" s="16"/>
      <c r="P57" s="16"/>
      <c r="Q57" s="34"/>
      <c r="R57" s="16">
        <v>6117.804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8" t="s">
        <v>241</v>
      </c>
      <c r="AE57" s="16" t="s">
        <v>242</v>
      </c>
      <c r="AF57" s="16" t="s">
        <v>243</v>
      </c>
      <c r="AG57" s="16" t="s">
        <v>163</v>
      </c>
      <c r="AH57" s="16" t="s">
        <v>169</v>
      </c>
      <c r="AI57" s="16"/>
      <c r="AJ57" s="16"/>
      <c r="AK57" s="18" t="s">
        <v>57</v>
      </c>
      <c r="AL57" s="18" t="s">
        <v>170</v>
      </c>
    </row>
    <row r="58" s="2" customFormat="1" ht="409" customHeight="1" spans="1:38">
      <c r="A58" s="16"/>
      <c r="B58" s="16"/>
      <c r="C58" s="16"/>
      <c r="D58" s="16"/>
      <c r="E58" s="16"/>
      <c r="F58" s="17"/>
      <c r="G58" s="16"/>
      <c r="H58" s="17"/>
      <c r="I58" s="16"/>
      <c r="J58" s="16"/>
      <c r="K58" s="16"/>
      <c r="L58" s="16"/>
      <c r="M58" s="16"/>
      <c r="N58" s="16"/>
      <c r="O58" s="16"/>
      <c r="P58" s="16"/>
      <c r="Q58" s="44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20"/>
      <c r="AE58" s="16"/>
      <c r="AF58" s="16"/>
      <c r="AG58" s="16"/>
      <c r="AH58" s="16"/>
      <c r="AI58" s="16"/>
      <c r="AJ58" s="16"/>
      <c r="AK58" s="20"/>
      <c r="AL58" s="20"/>
    </row>
    <row r="59" s="2" customFormat="1" ht="326" customHeight="1" spans="1:38">
      <c r="A59" s="16"/>
      <c r="B59" s="16"/>
      <c r="C59" s="16"/>
      <c r="D59" s="16"/>
      <c r="E59" s="16"/>
      <c r="F59" s="17"/>
      <c r="G59" s="16"/>
      <c r="H59" s="17"/>
      <c r="I59" s="16"/>
      <c r="J59" s="16"/>
      <c r="K59" s="16"/>
      <c r="L59" s="16"/>
      <c r="M59" s="16"/>
      <c r="N59" s="16"/>
      <c r="O59" s="16"/>
      <c r="P59" s="16"/>
      <c r="Q59" s="44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20"/>
      <c r="AE59" s="16"/>
      <c r="AF59" s="16"/>
      <c r="AG59" s="16"/>
      <c r="AH59" s="16"/>
      <c r="AI59" s="16"/>
      <c r="AJ59" s="16"/>
      <c r="AK59" s="20"/>
      <c r="AL59" s="20"/>
    </row>
    <row r="60" s="2" customFormat="1" ht="409" customHeight="1" spans="1:38">
      <c r="A60" s="16"/>
      <c r="B60" s="16"/>
      <c r="C60" s="16"/>
      <c r="D60" s="16"/>
      <c r="E60" s="16"/>
      <c r="F60" s="17"/>
      <c r="G60" s="16"/>
      <c r="H60" s="17"/>
      <c r="I60" s="16"/>
      <c r="J60" s="16"/>
      <c r="K60" s="16"/>
      <c r="L60" s="16"/>
      <c r="M60" s="16"/>
      <c r="N60" s="16"/>
      <c r="O60" s="16"/>
      <c r="P60" s="16"/>
      <c r="Q60" s="35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22"/>
      <c r="AE60" s="16"/>
      <c r="AF60" s="16"/>
      <c r="AG60" s="16"/>
      <c r="AH60" s="16"/>
      <c r="AI60" s="16"/>
      <c r="AJ60" s="16"/>
      <c r="AK60" s="22"/>
      <c r="AL60" s="22"/>
    </row>
    <row r="61" s="2" customFormat="1" ht="409" customHeight="1" spans="1:38">
      <c r="A61" s="16">
        <v>28</v>
      </c>
      <c r="B61" s="16" t="s">
        <v>244</v>
      </c>
      <c r="C61" s="16" t="s">
        <v>245</v>
      </c>
      <c r="D61" s="16" t="s">
        <v>237</v>
      </c>
      <c r="E61" s="16" t="s">
        <v>246</v>
      </c>
      <c r="F61" s="17" t="s">
        <v>247</v>
      </c>
      <c r="G61" s="16" t="s">
        <v>50</v>
      </c>
      <c r="H61" s="17" t="s">
        <v>248</v>
      </c>
      <c r="I61" s="16" t="s">
        <v>240</v>
      </c>
      <c r="J61" s="16">
        <v>20</v>
      </c>
      <c r="K61" s="16">
        <f>M61+N61+O61+P61+Q61+R61+S61+T61+U61+V61+W61+X61+Y61+Z61</f>
        <v>55.58</v>
      </c>
      <c r="L61" s="16">
        <v>55.58</v>
      </c>
      <c r="M61" s="33">
        <v>55.58</v>
      </c>
      <c r="N61" s="16"/>
      <c r="O61" s="16"/>
      <c r="P61" s="16"/>
      <c r="Q61" s="41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 t="s">
        <v>249</v>
      </c>
      <c r="AE61" s="16" t="s">
        <v>242</v>
      </c>
      <c r="AF61" s="16" t="s">
        <v>243</v>
      </c>
      <c r="AG61" s="16" t="s">
        <v>163</v>
      </c>
      <c r="AH61" s="16"/>
      <c r="AI61" s="16"/>
      <c r="AJ61" s="16"/>
      <c r="AK61" s="16" t="s">
        <v>57</v>
      </c>
      <c r="AL61" s="16" t="s">
        <v>58</v>
      </c>
    </row>
    <row r="62" s="2" customFormat="1" ht="296.05" customHeight="1" spans="1:38">
      <c r="A62" s="16">
        <v>29</v>
      </c>
      <c r="B62" s="16" t="s">
        <v>250</v>
      </c>
      <c r="C62" s="16" t="s">
        <v>251</v>
      </c>
      <c r="D62" s="16" t="s">
        <v>252</v>
      </c>
      <c r="E62" s="16" t="s">
        <v>48</v>
      </c>
      <c r="F62" s="17" t="s">
        <v>253</v>
      </c>
      <c r="G62" s="16" t="s">
        <v>50</v>
      </c>
      <c r="H62" s="17" t="s">
        <v>254</v>
      </c>
      <c r="I62" s="16" t="s">
        <v>240</v>
      </c>
      <c r="J62" s="16"/>
      <c r="K62" s="16">
        <f>Q62+R62+S62+T62+U62+V62+W62+X62+Y62+Z62</f>
        <v>782.75</v>
      </c>
      <c r="L62" s="16">
        <v>782.75</v>
      </c>
      <c r="M62" s="16"/>
      <c r="N62" s="16"/>
      <c r="O62" s="16"/>
      <c r="P62" s="16"/>
      <c r="Q62" s="41"/>
      <c r="R62" s="16">
        <v>782.75</v>
      </c>
      <c r="S62" s="16"/>
      <c r="T62" s="16"/>
      <c r="U62" s="16"/>
      <c r="V62" s="16"/>
      <c r="W62" s="16"/>
      <c r="X62" s="16"/>
      <c r="Y62" s="16"/>
      <c r="Z62" s="16"/>
      <c r="AA62" s="49">
        <v>1157</v>
      </c>
      <c r="AB62" s="49">
        <v>599</v>
      </c>
      <c r="AC62" s="16"/>
      <c r="AD62" s="16" t="s">
        <v>255</v>
      </c>
      <c r="AE62" s="16" t="s">
        <v>256</v>
      </c>
      <c r="AF62" s="16" t="s">
        <v>257</v>
      </c>
      <c r="AG62" s="16" t="s">
        <v>147</v>
      </c>
      <c r="AH62" s="16"/>
      <c r="AI62" s="16"/>
      <c r="AJ62" s="16"/>
      <c r="AK62" s="16" t="s">
        <v>57</v>
      </c>
      <c r="AL62" s="16" t="s">
        <v>170</v>
      </c>
    </row>
    <row r="63" s="2" customFormat="1" ht="363.05" customHeight="1" spans="1:38">
      <c r="A63" s="16">
        <v>30</v>
      </c>
      <c r="B63" s="16" t="s">
        <v>258</v>
      </c>
      <c r="C63" s="16" t="s">
        <v>259</v>
      </c>
      <c r="D63" s="16" t="s">
        <v>252</v>
      </c>
      <c r="E63" s="16" t="s">
        <v>48</v>
      </c>
      <c r="F63" s="17" t="s">
        <v>260</v>
      </c>
      <c r="G63" s="16" t="s">
        <v>50</v>
      </c>
      <c r="H63" s="17" t="s">
        <v>261</v>
      </c>
      <c r="I63" s="16" t="s">
        <v>240</v>
      </c>
      <c r="J63" s="16">
        <v>160</v>
      </c>
      <c r="K63" s="16">
        <f>Q63+R63+S63+T63+U63+V63+W63+X63+Y63+Z63</f>
        <v>11008</v>
      </c>
      <c r="L63" s="16">
        <v>11008</v>
      </c>
      <c r="M63" s="16"/>
      <c r="N63" s="16"/>
      <c r="O63" s="16"/>
      <c r="P63" s="16"/>
      <c r="Q63" s="41"/>
      <c r="R63" s="16">
        <v>11008</v>
      </c>
      <c r="S63" s="16"/>
      <c r="T63" s="16"/>
      <c r="U63" s="16"/>
      <c r="V63" s="16"/>
      <c r="W63" s="16"/>
      <c r="X63" s="16"/>
      <c r="Y63" s="16"/>
      <c r="Z63" s="16"/>
      <c r="AA63" s="49">
        <v>2467</v>
      </c>
      <c r="AB63" s="49">
        <v>1451</v>
      </c>
      <c r="AC63" s="16"/>
      <c r="AD63" s="16" t="s">
        <v>255</v>
      </c>
      <c r="AE63" s="16" t="s">
        <v>262</v>
      </c>
      <c r="AF63" s="16" t="s">
        <v>263</v>
      </c>
      <c r="AG63" s="16" t="s">
        <v>147</v>
      </c>
      <c r="AH63" s="16"/>
      <c r="AI63" s="16"/>
      <c r="AJ63" s="16"/>
      <c r="AK63" s="16" t="s">
        <v>57</v>
      </c>
      <c r="AL63" s="16" t="s">
        <v>170</v>
      </c>
    </row>
    <row r="64" s="2" customFormat="1" ht="300" customHeight="1" spans="1:38">
      <c r="A64" s="16">
        <v>31</v>
      </c>
      <c r="B64" s="16" t="s">
        <v>264</v>
      </c>
      <c r="C64" s="16" t="s">
        <v>265</v>
      </c>
      <c r="D64" s="16" t="s">
        <v>252</v>
      </c>
      <c r="E64" s="16" t="s">
        <v>48</v>
      </c>
      <c r="F64" s="17" t="s">
        <v>266</v>
      </c>
      <c r="G64" s="16" t="s">
        <v>50</v>
      </c>
      <c r="H64" s="17" t="s">
        <v>267</v>
      </c>
      <c r="I64" s="16" t="s">
        <v>240</v>
      </c>
      <c r="J64" s="16">
        <v>160</v>
      </c>
      <c r="K64" s="16">
        <f>Q64+R64+S64+T64+U64+V64+W64+X64+Y64+Z64</f>
        <v>1120</v>
      </c>
      <c r="L64" s="16">
        <v>1120</v>
      </c>
      <c r="M64" s="16"/>
      <c r="N64" s="16"/>
      <c r="O64" s="16"/>
      <c r="P64" s="16"/>
      <c r="Q64" s="41"/>
      <c r="R64" s="16">
        <v>1120</v>
      </c>
      <c r="S64" s="16"/>
      <c r="T64" s="16"/>
      <c r="U64" s="16"/>
      <c r="V64" s="16"/>
      <c r="W64" s="16"/>
      <c r="X64" s="16"/>
      <c r="Y64" s="16"/>
      <c r="Z64" s="16"/>
      <c r="AA64" s="49">
        <v>576</v>
      </c>
      <c r="AB64" s="49">
        <v>368</v>
      </c>
      <c r="AC64" s="16"/>
      <c r="AD64" s="16" t="s">
        <v>255</v>
      </c>
      <c r="AE64" s="16" t="s">
        <v>268</v>
      </c>
      <c r="AF64" s="16" t="s">
        <v>269</v>
      </c>
      <c r="AG64" s="16" t="s">
        <v>147</v>
      </c>
      <c r="AH64" s="16"/>
      <c r="AI64" s="16"/>
      <c r="AJ64" s="16"/>
      <c r="AK64" s="16" t="s">
        <v>57</v>
      </c>
      <c r="AL64" s="16" t="s">
        <v>170</v>
      </c>
    </row>
    <row r="65" s="2" customFormat="1" ht="409" customHeight="1" spans="1:38">
      <c r="A65" s="16">
        <v>32</v>
      </c>
      <c r="B65" s="16" t="s">
        <v>270</v>
      </c>
      <c r="C65" s="16" t="s">
        <v>271</v>
      </c>
      <c r="D65" s="16" t="s">
        <v>252</v>
      </c>
      <c r="E65" s="16" t="s">
        <v>48</v>
      </c>
      <c r="F65" s="17" t="s">
        <v>272</v>
      </c>
      <c r="G65" s="16" t="s">
        <v>50</v>
      </c>
      <c r="H65" s="17" t="s">
        <v>273</v>
      </c>
      <c r="I65" s="16"/>
      <c r="J65" s="16"/>
      <c r="K65" s="16">
        <f>Q65+R65+S65+T65+U65+V65+W65+X65+Y65+Z65</f>
        <v>392.31</v>
      </c>
      <c r="L65" s="16">
        <v>392.31</v>
      </c>
      <c r="M65" s="16"/>
      <c r="N65" s="16"/>
      <c r="O65" s="16"/>
      <c r="P65" s="16"/>
      <c r="Q65" s="34"/>
      <c r="R65" s="16">
        <v>392.31</v>
      </c>
      <c r="S65" s="16"/>
      <c r="T65" s="16"/>
      <c r="U65" s="16"/>
      <c r="V65" s="16"/>
      <c r="W65" s="16"/>
      <c r="X65" s="16"/>
      <c r="Y65" s="16"/>
      <c r="Z65" s="16"/>
      <c r="AA65" s="49">
        <v>4374</v>
      </c>
      <c r="AB65" s="49">
        <v>1391</v>
      </c>
      <c r="AC65" s="16"/>
      <c r="AD65" s="18" t="s">
        <v>255</v>
      </c>
      <c r="AE65" s="16" t="s">
        <v>274</v>
      </c>
      <c r="AF65" s="16" t="s">
        <v>275</v>
      </c>
      <c r="AG65" s="16" t="s">
        <v>147</v>
      </c>
      <c r="AH65" s="16"/>
      <c r="AI65" s="16"/>
      <c r="AJ65" s="16"/>
      <c r="AK65" s="18" t="s">
        <v>57</v>
      </c>
      <c r="AL65" s="18" t="s">
        <v>170</v>
      </c>
    </row>
    <row r="66" s="2" customFormat="1" ht="56" customHeight="1" spans="1:38">
      <c r="A66" s="16"/>
      <c r="B66" s="16"/>
      <c r="C66" s="16"/>
      <c r="D66" s="16"/>
      <c r="E66" s="16"/>
      <c r="F66" s="17"/>
      <c r="G66" s="16"/>
      <c r="H66" s="17"/>
      <c r="I66" s="16"/>
      <c r="J66" s="16"/>
      <c r="K66" s="16"/>
      <c r="L66" s="16"/>
      <c r="M66" s="16"/>
      <c r="N66" s="16"/>
      <c r="O66" s="16"/>
      <c r="P66" s="16"/>
      <c r="Q66" s="44"/>
      <c r="R66" s="16"/>
      <c r="S66" s="16"/>
      <c r="T66" s="16"/>
      <c r="U66" s="16"/>
      <c r="V66" s="16"/>
      <c r="W66" s="16"/>
      <c r="X66" s="16"/>
      <c r="Y66" s="16"/>
      <c r="Z66" s="16"/>
      <c r="AA66" s="49"/>
      <c r="AB66" s="49"/>
      <c r="AC66" s="16"/>
      <c r="AD66" s="20"/>
      <c r="AE66" s="16"/>
      <c r="AF66" s="16"/>
      <c r="AG66" s="16"/>
      <c r="AH66" s="16"/>
      <c r="AI66" s="16"/>
      <c r="AJ66" s="16"/>
      <c r="AK66" s="20"/>
      <c r="AL66" s="20"/>
    </row>
    <row r="67" s="2" customFormat="1" ht="409" customHeight="1" spans="1:38">
      <c r="A67" s="16"/>
      <c r="B67" s="16"/>
      <c r="C67" s="16"/>
      <c r="D67" s="16"/>
      <c r="E67" s="16"/>
      <c r="F67" s="17"/>
      <c r="G67" s="16"/>
      <c r="H67" s="17"/>
      <c r="I67" s="16"/>
      <c r="J67" s="16"/>
      <c r="K67" s="16"/>
      <c r="L67" s="16"/>
      <c r="M67" s="16"/>
      <c r="N67" s="16"/>
      <c r="O67" s="16"/>
      <c r="P67" s="16"/>
      <c r="Q67" s="44"/>
      <c r="R67" s="16"/>
      <c r="S67" s="16"/>
      <c r="T67" s="16"/>
      <c r="U67" s="16"/>
      <c r="V67" s="16"/>
      <c r="W67" s="16"/>
      <c r="X67" s="16"/>
      <c r="Y67" s="16"/>
      <c r="Z67" s="16"/>
      <c r="AA67" s="49"/>
      <c r="AB67" s="49"/>
      <c r="AC67" s="16"/>
      <c r="AD67" s="20"/>
      <c r="AE67" s="16"/>
      <c r="AF67" s="16"/>
      <c r="AG67" s="16"/>
      <c r="AH67" s="16"/>
      <c r="AI67" s="16"/>
      <c r="AJ67" s="16"/>
      <c r="AK67" s="20"/>
      <c r="AL67" s="20"/>
    </row>
    <row r="68" s="2" customFormat="1" ht="409" customHeight="1" spans="1:38">
      <c r="A68" s="16"/>
      <c r="B68" s="16"/>
      <c r="C68" s="16"/>
      <c r="D68" s="16"/>
      <c r="E68" s="16"/>
      <c r="F68" s="17"/>
      <c r="G68" s="16"/>
      <c r="H68" s="17"/>
      <c r="I68" s="16"/>
      <c r="J68" s="16"/>
      <c r="K68" s="16"/>
      <c r="L68" s="16"/>
      <c r="M68" s="16"/>
      <c r="N68" s="16"/>
      <c r="O68" s="16"/>
      <c r="P68" s="16"/>
      <c r="Q68" s="44"/>
      <c r="R68" s="16"/>
      <c r="S68" s="16"/>
      <c r="T68" s="16"/>
      <c r="U68" s="16"/>
      <c r="V68" s="16"/>
      <c r="W68" s="16"/>
      <c r="X68" s="16"/>
      <c r="Y68" s="16"/>
      <c r="Z68" s="16"/>
      <c r="AA68" s="49"/>
      <c r="AB68" s="49"/>
      <c r="AC68" s="16"/>
      <c r="AD68" s="20"/>
      <c r="AE68" s="16"/>
      <c r="AF68" s="16"/>
      <c r="AG68" s="16"/>
      <c r="AH68" s="16"/>
      <c r="AI68" s="16"/>
      <c r="AJ68" s="16"/>
      <c r="AK68" s="20"/>
      <c r="AL68" s="20"/>
    </row>
    <row r="69" s="2" customFormat="1" ht="409" customHeight="1" spans="1:38">
      <c r="A69" s="16"/>
      <c r="B69" s="16"/>
      <c r="C69" s="16"/>
      <c r="D69" s="16"/>
      <c r="E69" s="16"/>
      <c r="F69" s="17"/>
      <c r="G69" s="16"/>
      <c r="H69" s="17"/>
      <c r="I69" s="16"/>
      <c r="J69" s="16"/>
      <c r="K69" s="16"/>
      <c r="L69" s="16"/>
      <c r="M69" s="16"/>
      <c r="N69" s="16"/>
      <c r="O69" s="16"/>
      <c r="P69" s="16"/>
      <c r="Q69" s="35"/>
      <c r="R69" s="16"/>
      <c r="S69" s="16"/>
      <c r="T69" s="16"/>
      <c r="U69" s="16"/>
      <c r="V69" s="16"/>
      <c r="W69" s="16"/>
      <c r="X69" s="16"/>
      <c r="Y69" s="16"/>
      <c r="Z69" s="16"/>
      <c r="AA69" s="49"/>
      <c r="AB69" s="49"/>
      <c r="AC69" s="16"/>
      <c r="AD69" s="22"/>
      <c r="AE69" s="16"/>
      <c r="AF69" s="16"/>
      <c r="AG69" s="16"/>
      <c r="AH69" s="16"/>
      <c r="AI69" s="16"/>
      <c r="AJ69" s="16"/>
      <c r="AK69" s="22"/>
      <c r="AL69" s="22"/>
    </row>
    <row r="70" s="2" customFormat="1" ht="409" customHeight="1" spans="1:38">
      <c r="A70" s="16">
        <v>33</v>
      </c>
      <c r="B70" s="16" t="s">
        <v>276</v>
      </c>
      <c r="C70" s="16" t="s">
        <v>277</v>
      </c>
      <c r="D70" s="16" t="s">
        <v>252</v>
      </c>
      <c r="E70" s="16" t="s">
        <v>48</v>
      </c>
      <c r="F70" s="17" t="s">
        <v>278</v>
      </c>
      <c r="G70" s="16" t="s">
        <v>50</v>
      </c>
      <c r="H70" s="17" t="s">
        <v>279</v>
      </c>
      <c r="I70" s="16" t="s">
        <v>175</v>
      </c>
      <c r="J70" s="16">
        <v>8</v>
      </c>
      <c r="K70" s="16">
        <f>Q70+R70+S70+T70+U70+V70+W70+X70+Y70+Z70</f>
        <v>456</v>
      </c>
      <c r="L70" s="16">
        <v>456</v>
      </c>
      <c r="M70" s="16"/>
      <c r="N70" s="16"/>
      <c r="O70" s="16"/>
      <c r="P70" s="16"/>
      <c r="Q70" s="34"/>
      <c r="R70" s="16">
        <v>456</v>
      </c>
      <c r="S70" s="16"/>
      <c r="T70" s="16"/>
      <c r="U70" s="16"/>
      <c r="V70" s="16"/>
      <c r="W70" s="16"/>
      <c r="X70" s="16"/>
      <c r="Y70" s="16"/>
      <c r="Z70" s="16"/>
      <c r="AA70" s="49">
        <v>13182</v>
      </c>
      <c r="AB70" s="49">
        <v>8646</v>
      </c>
      <c r="AC70" s="16"/>
      <c r="AD70" s="18" t="s">
        <v>255</v>
      </c>
      <c r="AE70" s="16" t="s">
        <v>280</v>
      </c>
      <c r="AF70" s="16" t="s">
        <v>281</v>
      </c>
      <c r="AG70" s="16" t="s">
        <v>147</v>
      </c>
      <c r="AH70" s="16"/>
      <c r="AI70" s="16"/>
      <c r="AJ70" s="16"/>
      <c r="AK70" s="18" t="s">
        <v>57</v>
      </c>
      <c r="AL70" s="18" t="s">
        <v>170</v>
      </c>
    </row>
    <row r="71" s="2" customFormat="1" ht="409" customHeight="1" spans="1:38">
      <c r="A71" s="16"/>
      <c r="B71" s="16"/>
      <c r="C71" s="16"/>
      <c r="D71" s="16"/>
      <c r="E71" s="16"/>
      <c r="F71" s="17"/>
      <c r="G71" s="16"/>
      <c r="H71" s="17"/>
      <c r="I71" s="16"/>
      <c r="J71" s="16"/>
      <c r="K71" s="16"/>
      <c r="L71" s="16"/>
      <c r="M71" s="16"/>
      <c r="N71" s="16"/>
      <c r="O71" s="16"/>
      <c r="P71" s="16"/>
      <c r="Q71" s="44"/>
      <c r="R71" s="16"/>
      <c r="S71" s="16"/>
      <c r="T71" s="16"/>
      <c r="U71" s="16"/>
      <c r="V71" s="16"/>
      <c r="W71" s="16"/>
      <c r="X71" s="16"/>
      <c r="Y71" s="16"/>
      <c r="Z71" s="16"/>
      <c r="AA71" s="49"/>
      <c r="AB71" s="49"/>
      <c r="AC71" s="16"/>
      <c r="AD71" s="20"/>
      <c r="AE71" s="16"/>
      <c r="AF71" s="16"/>
      <c r="AG71" s="16"/>
      <c r="AH71" s="16"/>
      <c r="AI71" s="16"/>
      <c r="AJ71" s="16"/>
      <c r="AK71" s="20"/>
      <c r="AL71" s="20"/>
    </row>
    <row r="72" s="2" customFormat="1" ht="409" customHeight="1" spans="1:38">
      <c r="A72" s="16"/>
      <c r="B72" s="16"/>
      <c r="C72" s="16"/>
      <c r="D72" s="16"/>
      <c r="E72" s="16"/>
      <c r="F72" s="17"/>
      <c r="G72" s="16"/>
      <c r="H72" s="17"/>
      <c r="I72" s="16"/>
      <c r="J72" s="16"/>
      <c r="K72" s="16"/>
      <c r="L72" s="16"/>
      <c r="M72" s="16"/>
      <c r="N72" s="16"/>
      <c r="O72" s="16"/>
      <c r="P72" s="16"/>
      <c r="Q72" s="35"/>
      <c r="R72" s="16"/>
      <c r="S72" s="16"/>
      <c r="T72" s="16"/>
      <c r="U72" s="16"/>
      <c r="V72" s="16"/>
      <c r="W72" s="16"/>
      <c r="X72" s="16"/>
      <c r="Y72" s="16"/>
      <c r="Z72" s="16"/>
      <c r="AA72" s="49"/>
      <c r="AB72" s="49"/>
      <c r="AC72" s="16"/>
      <c r="AD72" s="22"/>
      <c r="AE72" s="16"/>
      <c r="AF72" s="16"/>
      <c r="AG72" s="16"/>
      <c r="AH72" s="16"/>
      <c r="AI72" s="16"/>
      <c r="AJ72" s="16"/>
      <c r="AK72" s="22"/>
      <c r="AL72" s="22"/>
    </row>
    <row r="73" s="2" customFormat="1" ht="360" customHeight="1" spans="1:38">
      <c r="A73" s="16">
        <v>34</v>
      </c>
      <c r="B73" s="16" t="s">
        <v>282</v>
      </c>
      <c r="C73" s="16" t="s">
        <v>283</v>
      </c>
      <c r="D73" s="16" t="s">
        <v>284</v>
      </c>
      <c r="E73" s="16" t="s">
        <v>246</v>
      </c>
      <c r="F73" s="17" t="s">
        <v>285</v>
      </c>
      <c r="G73" s="16" t="s">
        <v>286</v>
      </c>
      <c r="H73" s="17" t="s">
        <v>287</v>
      </c>
      <c r="I73" s="16"/>
      <c r="J73" s="16"/>
      <c r="K73" s="16">
        <f t="shared" ref="K73:K90" si="6">M73+N73+O73+P73+Q73+R73+S73+T73+U73+V73+W73+X73+Y73+Z73</f>
        <v>2700</v>
      </c>
      <c r="L73" s="16">
        <v>2700</v>
      </c>
      <c r="M73" s="32">
        <v>2700</v>
      </c>
      <c r="N73" s="16"/>
      <c r="O73" s="16"/>
      <c r="P73" s="16"/>
      <c r="Q73" s="29"/>
      <c r="R73" s="16"/>
      <c r="S73" s="16"/>
      <c r="T73" s="16"/>
      <c r="U73" s="16"/>
      <c r="V73" s="16"/>
      <c r="W73" s="16"/>
      <c r="X73" s="16"/>
      <c r="Y73" s="16"/>
      <c r="Z73" s="16"/>
      <c r="AA73" s="62">
        <v>290</v>
      </c>
      <c r="AB73" s="62">
        <v>204</v>
      </c>
      <c r="AC73" s="16"/>
      <c r="AD73" s="16" t="s">
        <v>288</v>
      </c>
      <c r="AE73" s="16" t="s">
        <v>289</v>
      </c>
      <c r="AF73" s="48" t="s">
        <v>290</v>
      </c>
      <c r="AG73" s="16" t="s">
        <v>77</v>
      </c>
      <c r="AH73" s="16" t="s">
        <v>37</v>
      </c>
      <c r="AI73" s="32">
        <v>2700</v>
      </c>
      <c r="AJ73" s="16"/>
      <c r="AK73" s="16" t="s">
        <v>57</v>
      </c>
      <c r="AL73" s="16" t="s">
        <v>58</v>
      </c>
    </row>
    <row r="74" s="2" customFormat="1" ht="409" customHeight="1" spans="1:38">
      <c r="A74" s="16">
        <v>35</v>
      </c>
      <c r="B74" s="16" t="s">
        <v>291</v>
      </c>
      <c r="C74" s="17" t="s">
        <v>292</v>
      </c>
      <c r="D74" s="16" t="s">
        <v>284</v>
      </c>
      <c r="E74" s="16" t="s">
        <v>246</v>
      </c>
      <c r="F74" s="17" t="s">
        <v>293</v>
      </c>
      <c r="G74" s="16" t="s">
        <v>50</v>
      </c>
      <c r="H74" s="17" t="s">
        <v>294</v>
      </c>
      <c r="I74" s="16" t="s">
        <v>240</v>
      </c>
      <c r="J74" s="16">
        <v>55</v>
      </c>
      <c r="K74" s="16">
        <f t="shared" si="6"/>
        <v>1563.38</v>
      </c>
      <c r="L74" s="16">
        <v>1563.38</v>
      </c>
      <c r="M74" s="33">
        <v>1563.38</v>
      </c>
      <c r="N74" s="16"/>
      <c r="O74" s="16"/>
      <c r="P74" s="16"/>
      <c r="Q74" s="41"/>
      <c r="R74" s="60"/>
      <c r="S74" s="16"/>
      <c r="T74" s="16"/>
      <c r="U74" s="16"/>
      <c r="V74" s="16"/>
      <c r="W74" s="16"/>
      <c r="X74" s="16"/>
      <c r="Y74" s="16"/>
      <c r="Z74" s="16"/>
      <c r="AA74" s="62">
        <v>1961</v>
      </c>
      <c r="AB74" s="62">
        <v>596</v>
      </c>
      <c r="AC74" s="16"/>
      <c r="AD74" s="16" t="s">
        <v>295</v>
      </c>
      <c r="AE74" s="16" t="s">
        <v>289</v>
      </c>
      <c r="AF74" s="48" t="s">
        <v>290</v>
      </c>
      <c r="AG74" s="16" t="s">
        <v>77</v>
      </c>
      <c r="AH74" s="16" t="s">
        <v>37</v>
      </c>
      <c r="AI74" s="33">
        <v>1563.38</v>
      </c>
      <c r="AJ74" s="16"/>
      <c r="AK74" s="16" t="s">
        <v>57</v>
      </c>
      <c r="AL74" s="16" t="s">
        <v>58</v>
      </c>
    </row>
    <row r="75" s="2" customFormat="1" ht="409" customHeight="1" spans="1:38">
      <c r="A75" s="16">
        <v>36</v>
      </c>
      <c r="B75" s="16" t="s">
        <v>296</v>
      </c>
      <c r="C75" s="17" t="s">
        <v>297</v>
      </c>
      <c r="D75" s="16" t="s">
        <v>284</v>
      </c>
      <c r="E75" s="16" t="s">
        <v>246</v>
      </c>
      <c r="F75" s="17" t="s">
        <v>298</v>
      </c>
      <c r="G75" s="16" t="s">
        <v>50</v>
      </c>
      <c r="H75" s="17" t="s">
        <v>299</v>
      </c>
      <c r="I75" s="16" t="s">
        <v>240</v>
      </c>
      <c r="J75" s="16">
        <v>50</v>
      </c>
      <c r="K75" s="16">
        <f t="shared" si="6"/>
        <v>723.25</v>
      </c>
      <c r="L75" s="16">
        <v>723.25</v>
      </c>
      <c r="M75" s="33">
        <v>723.25</v>
      </c>
      <c r="N75" s="16"/>
      <c r="O75" s="16"/>
      <c r="P75" s="16"/>
      <c r="Q75" s="41"/>
      <c r="R75" s="60"/>
      <c r="S75" s="16"/>
      <c r="T75" s="16"/>
      <c r="U75" s="16"/>
      <c r="V75" s="16"/>
      <c r="W75" s="16"/>
      <c r="X75" s="16"/>
      <c r="Y75" s="16"/>
      <c r="Z75" s="16"/>
      <c r="AA75" s="62">
        <v>1064</v>
      </c>
      <c r="AB75" s="62">
        <v>712</v>
      </c>
      <c r="AC75" s="16"/>
      <c r="AD75" s="16" t="s">
        <v>295</v>
      </c>
      <c r="AE75" s="16" t="s">
        <v>289</v>
      </c>
      <c r="AF75" s="48" t="s">
        <v>290</v>
      </c>
      <c r="AG75" s="16" t="s">
        <v>77</v>
      </c>
      <c r="AH75" s="16" t="s">
        <v>37</v>
      </c>
      <c r="AI75" s="33">
        <v>723.25</v>
      </c>
      <c r="AJ75" s="16"/>
      <c r="AK75" s="16" t="s">
        <v>57</v>
      </c>
      <c r="AL75" s="16" t="s">
        <v>58</v>
      </c>
    </row>
    <row r="76" s="2" customFormat="1" ht="409" customHeight="1" spans="1:38">
      <c r="A76" s="16">
        <v>37</v>
      </c>
      <c r="B76" s="16" t="s">
        <v>300</v>
      </c>
      <c r="C76" s="16" t="s">
        <v>301</v>
      </c>
      <c r="D76" s="16" t="s">
        <v>284</v>
      </c>
      <c r="E76" s="16" t="s">
        <v>246</v>
      </c>
      <c r="F76" s="17" t="s">
        <v>302</v>
      </c>
      <c r="G76" s="16" t="s">
        <v>50</v>
      </c>
      <c r="H76" s="17" t="s">
        <v>303</v>
      </c>
      <c r="I76" s="16" t="s">
        <v>240</v>
      </c>
      <c r="J76" s="16">
        <v>50.25</v>
      </c>
      <c r="K76" s="16">
        <f t="shared" si="6"/>
        <v>648</v>
      </c>
      <c r="L76" s="16">
        <v>648</v>
      </c>
      <c r="M76" s="32">
        <v>648</v>
      </c>
      <c r="N76" s="16"/>
      <c r="O76" s="16"/>
      <c r="P76" s="16"/>
      <c r="Q76" s="29"/>
      <c r="R76" s="16"/>
      <c r="S76" s="16"/>
      <c r="T76" s="16"/>
      <c r="U76" s="16"/>
      <c r="V76" s="16"/>
      <c r="W76" s="16"/>
      <c r="X76" s="16"/>
      <c r="Y76" s="16"/>
      <c r="Z76" s="16"/>
      <c r="AA76" s="62">
        <v>2485</v>
      </c>
      <c r="AB76" s="62">
        <v>687</v>
      </c>
      <c r="AC76" s="16"/>
      <c r="AD76" s="16" t="s">
        <v>295</v>
      </c>
      <c r="AE76" s="16" t="s">
        <v>289</v>
      </c>
      <c r="AF76" s="48" t="s">
        <v>290</v>
      </c>
      <c r="AG76" s="16" t="s">
        <v>77</v>
      </c>
      <c r="AH76" s="16" t="s">
        <v>154</v>
      </c>
      <c r="AI76" s="16"/>
      <c r="AJ76" s="32">
        <v>648</v>
      </c>
      <c r="AK76" s="16" t="s">
        <v>57</v>
      </c>
      <c r="AL76" s="16" t="s">
        <v>155</v>
      </c>
    </row>
    <row r="77" s="2" customFormat="1" ht="409" customHeight="1" spans="1:38">
      <c r="A77" s="16">
        <v>38</v>
      </c>
      <c r="B77" s="16" t="s">
        <v>304</v>
      </c>
      <c r="C77" s="16" t="s">
        <v>305</v>
      </c>
      <c r="D77" s="16" t="s">
        <v>284</v>
      </c>
      <c r="E77" s="16" t="s">
        <v>246</v>
      </c>
      <c r="F77" s="17" t="s">
        <v>306</v>
      </c>
      <c r="G77" s="16" t="s">
        <v>50</v>
      </c>
      <c r="H77" s="17" t="s">
        <v>307</v>
      </c>
      <c r="I77" s="16" t="s">
        <v>240</v>
      </c>
      <c r="J77" s="16">
        <v>52</v>
      </c>
      <c r="K77" s="16">
        <f t="shared" si="6"/>
        <v>976.716</v>
      </c>
      <c r="L77" s="16">
        <v>976.716</v>
      </c>
      <c r="M77" s="33">
        <v>976.716</v>
      </c>
      <c r="N77" s="16"/>
      <c r="O77" s="16"/>
      <c r="P77" s="16"/>
      <c r="Q77" s="41"/>
      <c r="R77" s="16"/>
      <c r="S77" s="16"/>
      <c r="T77" s="16"/>
      <c r="U77" s="16"/>
      <c r="V77" s="16"/>
      <c r="W77" s="16"/>
      <c r="X77" s="16"/>
      <c r="Y77" s="16"/>
      <c r="Z77" s="16"/>
      <c r="AA77" s="62">
        <v>2990</v>
      </c>
      <c r="AB77" s="62">
        <v>655</v>
      </c>
      <c r="AC77" s="16"/>
      <c r="AD77" s="16" t="s">
        <v>295</v>
      </c>
      <c r="AE77" s="16" t="s">
        <v>289</v>
      </c>
      <c r="AF77" s="48" t="s">
        <v>290</v>
      </c>
      <c r="AG77" s="16" t="s">
        <v>77</v>
      </c>
      <c r="AH77" s="16" t="s">
        <v>37</v>
      </c>
      <c r="AI77" s="33">
        <v>976.716</v>
      </c>
      <c r="AJ77" s="16"/>
      <c r="AK77" s="16" t="s">
        <v>57</v>
      </c>
      <c r="AL77" s="16" t="s">
        <v>58</v>
      </c>
    </row>
    <row r="78" s="2" customFormat="1" ht="409" customHeight="1" spans="1:38">
      <c r="A78" s="16">
        <v>39</v>
      </c>
      <c r="B78" s="16" t="s">
        <v>308</v>
      </c>
      <c r="C78" s="16" t="s">
        <v>309</v>
      </c>
      <c r="D78" s="16" t="s">
        <v>284</v>
      </c>
      <c r="E78" s="16" t="s">
        <v>246</v>
      </c>
      <c r="F78" s="17" t="s">
        <v>310</v>
      </c>
      <c r="G78" s="16" t="s">
        <v>50</v>
      </c>
      <c r="H78" s="17" t="s">
        <v>311</v>
      </c>
      <c r="I78" s="16" t="s">
        <v>240</v>
      </c>
      <c r="J78" s="16">
        <v>50</v>
      </c>
      <c r="K78" s="16">
        <f t="shared" si="6"/>
        <v>687.45</v>
      </c>
      <c r="L78" s="16">
        <v>687.45</v>
      </c>
      <c r="M78" s="33">
        <v>687.45</v>
      </c>
      <c r="N78" s="16"/>
      <c r="O78" s="16"/>
      <c r="P78" s="16"/>
      <c r="Q78" s="41"/>
      <c r="R78" s="16"/>
      <c r="S78" s="16"/>
      <c r="T78" s="16"/>
      <c r="U78" s="16"/>
      <c r="V78" s="16"/>
      <c r="W78" s="16"/>
      <c r="X78" s="16"/>
      <c r="Y78" s="16"/>
      <c r="Z78" s="16"/>
      <c r="AA78" s="62">
        <v>1656</v>
      </c>
      <c r="AB78" s="62">
        <v>543</v>
      </c>
      <c r="AC78" s="16"/>
      <c r="AD78" s="16" t="s">
        <v>295</v>
      </c>
      <c r="AE78" s="16" t="s">
        <v>289</v>
      </c>
      <c r="AF78" s="48" t="s">
        <v>290</v>
      </c>
      <c r="AG78" s="16" t="s">
        <v>77</v>
      </c>
      <c r="AH78" s="16" t="s">
        <v>154</v>
      </c>
      <c r="AI78" s="16"/>
      <c r="AJ78" s="33">
        <v>687.45</v>
      </c>
      <c r="AK78" s="16" t="s">
        <v>57</v>
      </c>
      <c r="AL78" s="16" t="s">
        <v>155</v>
      </c>
    </row>
    <row r="79" s="2" customFormat="1" ht="348.05" customHeight="1" spans="1:38">
      <c r="A79" s="16">
        <v>40</v>
      </c>
      <c r="B79" s="16" t="s">
        <v>312</v>
      </c>
      <c r="C79" s="16" t="s">
        <v>313</v>
      </c>
      <c r="D79" s="16" t="s">
        <v>284</v>
      </c>
      <c r="E79" s="16" t="s">
        <v>246</v>
      </c>
      <c r="F79" s="17" t="s">
        <v>314</v>
      </c>
      <c r="G79" s="16" t="s">
        <v>286</v>
      </c>
      <c r="H79" s="17" t="s">
        <v>315</v>
      </c>
      <c r="I79" s="16" t="s">
        <v>240</v>
      </c>
      <c r="J79" s="16">
        <v>50</v>
      </c>
      <c r="K79" s="16">
        <f t="shared" si="6"/>
        <v>414</v>
      </c>
      <c r="L79" s="16">
        <v>414</v>
      </c>
      <c r="M79" s="16"/>
      <c r="N79" s="32">
        <v>414</v>
      </c>
      <c r="O79" s="16"/>
      <c r="P79" s="16"/>
      <c r="Q79" s="29"/>
      <c r="R79" s="16"/>
      <c r="S79" s="16"/>
      <c r="T79" s="16"/>
      <c r="U79" s="16"/>
      <c r="V79" s="16"/>
      <c r="W79" s="16"/>
      <c r="X79" s="16"/>
      <c r="Y79" s="16"/>
      <c r="Z79" s="16"/>
      <c r="AA79" s="62">
        <v>985</v>
      </c>
      <c r="AB79" s="62">
        <v>186</v>
      </c>
      <c r="AC79" s="16"/>
      <c r="AD79" s="16" t="s">
        <v>295</v>
      </c>
      <c r="AE79" s="16" t="s">
        <v>289</v>
      </c>
      <c r="AF79" s="48" t="s">
        <v>290</v>
      </c>
      <c r="AG79" s="16" t="s">
        <v>77</v>
      </c>
      <c r="AH79" s="16" t="s">
        <v>204</v>
      </c>
      <c r="AI79" s="32">
        <v>414</v>
      </c>
      <c r="AJ79" s="16"/>
      <c r="AK79" s="16" t="s">
        <v>57</v>
      </c>
      <c r="AL79" s="16" t="s">
        <v>204</v>
      </c>
    </row>
    <row r="80" s="2" customFormat="1" ht="406" customHeight="1" spans="1:38">
      <c r="A80" s="16">
        <v>41</v>
      </c>
      <c r="B80" s="16" t="s">
        <v>316</v>
      </c>
      <c r="C80" s="16" t="s">
        <v>317</v>
      </c>
      <c r="D80" s="16" t="s">
        <v>284</v>
      </c>
      <c r="E80" s="16" t="s">
        <v>246</v>
      </c>
      <c r="F80" s="17" t="s">
        <v>318</v>
      </c>
      <c r="G80" s="16" t="s">
        <v>286</v>
      </c>
      <c r="H80" s="17" t="s">
        <v>319</v>
      </c>
      <c r="I80" s="16" t="s">
        <v>240</v>
      </c>
      <c r="J80" s="16">
        <v>50</v>
      </c>
      <c r="K80" s="16">
        <f t="shared" si="6"/>
        <v>538</v>
      </c>
      <c r="L80" s="16">
        <v>538</v>
      </c>
      <c r="M80" s="16"/>
      <c r="N80" s="32">
        <v>538</v>
      </c>
      <c r="O80" s="16"/>
      <c r="P80" s="16"/>
      <c r="Q80" s="29"/>
      <c r="R80" s="16"/>
      <c r="S80" s="16"/>
      <c r="T80" s="16"/>
      <c r="U80" s="16"/>
      <c r="V80" s="16"/>
      <c r="W80" s="16"/>
      <c r="X80" s="16"/>
      <c r="Y80" s="16"/>
      <c r="Z80" s="16"/>
      <c r="AA80" s="62">
        <v>650</v>
      </c>
      <c r="AB80" s="62">
        <v>173</v>
      </c>
      <c r="AC80" s="16"/>
      <c r="AD80" s="16" t="s">
        <v>295</v>
      </c>
      <c r="AE80" s="16" t="s">
        <v>289</v>
      </c>
      <c r="AF80" s="48" t="s">
        <v>290</v>
      </c>
      <c r="AG80" s="16" t="s">
        <v>77</v>
      </c>
      <c r="AH80" s="16" t="s">
        <v>204</v>
      </c>
      <c r="AI80" s="32">
        <v>538</v>
      </c>
      <c r="AJ80" s="16"/>
      <c r="AK80" s="16" t="s">
        <v>57</v>
      </c>
      <c r="AL80" s="16" t="s">
        <v>204</v>
      </c>
    </row>
    <row r="81" s="2" customFormat="1" ht="406" customHeight="1" spans="1:38">
      <c r="A81" s="16">
        <v>42</v>
      </c>
      <c r="B81" s="16" t="s">
        <v>320</v>
      </c>
      <c r="C81" s="16" t="s">
        <v>321</v>
      </c>
      <c r="D81" s="16" t="s">
        <v>284</v>
      </c>
      <c r="E81" s="16" t="s">
        <v>246</v>
      </c>
      <c r="F81" s="17" t="s">
        <v>322</v>
      </c>
      <c r="G81" s="16" t="s">
        <v>286</v>
      </c>
      <c r="H81" s="17" t="s">
        <v>323</v>
      </c>
      <c r="I81" s="16" t="s">
        <v>240</v>
      </c>
      <c r="J81" s="16">
        <v>50</v>
      </c>
      <c r="K81" s="16">
        <f t="shared" si="6"/>
        <v>971</v>
      </c>
      <c r="L81" s="16">
        <v>971</v>
      </c>
      <c r="M81" s="16"/>
      <c r="N81" s="32">
        <v>971</v>
      </c>
      <c r="O81" s="16"/>
      <c r="P81" s="16"/>
      <c r="Q81" s="29"/>
      <c r="R81" s="16"/>
      <c r="S81" s="16"/>
      <c r="T81" s="16"/>
      <c r="U81" s="16"/>
      <c r="V81" s="16"/>
      <c r="W81" s="16"/>
      <c r="X81" s="16"/>
      <c r="Y81" s="16"/>
      <c r="Z81" s="16"/>
      <c r="AA81" s="62">
        <v>692</v>
      </c>
      <c r="AB81" s="62">
        <v>431</v>
      </c>
      <c r="AC81" s="16"/>
      <c r="AD81" s="16" t="s">
        <v>295</v>
      </c>
      <c r="AE81" s="16" t="s">
        <v>289</v>
      </c>
      <c r="AF81" s="48" t="s">
        <v>290</v>
      </c>
      <c r="AG81" s="16" t="s">
        <v>77</v>
      </c>
      <c r="AH81" s="16" t="s">
        <v>204</v>
      </c>
      <c r="AI81" s="32">
        <v>971</v>
      </c>
      <c r="AJ81" s="16"/>
      <c r="AK81" s="16" t="s">
        <v>57</v>
      </c>
      <c r="AL81" s="16" t="s">
        <v>204</v>
      </c>
    </row>
    <row r="82" s="2" customFormat="1" ht="406" customHeight="1" spans="1:38">
      <c r="A82" s="16">
        <v>43</v>
      </c>
      <c r="B82" s="16" t="s">
        <v>324</v>
      </c>
      <c r="C82" s="16" t="s">
        <v>325</v>
      </c>
      <c r="D82" s="16" t="s">
        <v>284</v>
      </c>
      <c r="E82" s="16" t="s">
        <v>246</v>
      </c>
      <c r="F82" s="17" t="s">
        <v>326</v>
      </c>
      <c r="G82" s="16" t="s">
        <v>286</v>
      </c>
      <c r="H82" s="17" t="s">
        <v>327</v>
      </c>
      <c r="I82" s="16" t="s">
        <v>240</v>
      </c>
      <c r="J82" s="16">
        <v>58</v>
      </c>
      <c r="K82" s="16">
        <f t="shared" si="6"/>
        <v>847.264</v>
      </c>
      <c r="L82" s="16">
        <v>847.264</v>
      </c>
      <c r="M82" s="16"/>
      <c r="N82" s="33">
        <v>847.264</v>
      </c>
      <c r="O82" s="16"/>
      <c r="P82" s="16"/>
      <c r="Q82" s="41"/>
      <c r="R82" s="16"/>
      <c r="S82" s="16"/>
      <c r="T82" s="16"/>
      <c r="U82" s="16"/>
      <c r="V82" s="16"/>
      <c r="W82" s="16"/>
      <c r="X82" s="16"/>
      <c r="Y82" s="16"/>
      <c r="Z82" s="16"/>
      <c r="AA82" s="62">
        <v>267</v>
      </c>
      <c r="AB82" s="62">
        <v>122</v>
      </c>
      <c r="AC82" s="16"/>
      <c r="AD82" s="16" t="s">
        <v>295</v>
      </c>
      <c r="AE82" s="16" t="s">
        <v>289</v>
      </c>
      <c r="AF82" s="48" t="s">
        <v>290</v>
      </c>
      <c r="AG82" s="16" t="s">
        <v>77</v>
      </c>
      <c r="AH82" s="16"/>
      <c r="AI82" s="16"/>
      <c r="AJ82" s="16"/>
      <c r="AK82" s="16" t="s">
        <v>57</v>
      </c>
      <c r="AL82" s="16" t="s">
        <v>204</v>
      </c>
    </row>
    <row r="83" s="2" customFormat="1" ht="406" customHeight="1" spans="1:38">
      <c r="A83" s="16">
        <v>44</v>
      </c>
      <c r="B83" s="16" t="s">
        <v>328</v>
      </c>
      <c r="C83" s="16" t="s">
        <v>329</v>
      </c>
      <c r="D83" s="16" t="s">
        <v>284</v>
      </c>
      <c r="E83" s="16" t="s">
        <v>246</v>
      </c>
      <c r="F83" s="17" t="s">
        <v>330</v>
      </c>
      <c r="G83" s="16" t="s">
        <v>50</v>
      </c>
      <c r="H83" s="17" t="s">
        <v>331</v>
      </c>
      <c r="I83" s="16" t="s">
        <v>240</v>
      </c>
      <c r="J83" s="16">
        <v>92</v>
      </c>
      <c r="K83" s="16">
        <f t="shared" si="6"/>
        <v>644</v>
      </c>
      <c r="L83" s="16">
        <v>644</v>
      </c>
      <c r="M83" s="16"/>
      <c r="N83" s="32">
        <v>644</v>
      </c>
      <c r="O83" s="16"/>
      <c r="P83" s="16"/>
      <c r="Q83" s="29"/>
      <c r="R83" s="16"/>
      <c r="S83" s="16"/>
      <c r="T83" s="16"/>
      <c r="U83" s="16"/>
      <c r="V83" s="16"/>
      <c r="W83" s="16"/>
      <c r="X83" s="16"/>
      <c r="Y83" s="16"/>
      <c r="Z83" s="16"/>
      <c r="AA83" s="62">
        <v>193</v>
      </c>
      <c r="AB83" s="62">
        <v>181</v>
      </c>
      <c r="AC83" s="16"/>
      <c r="AD83" s="16" t="s">
        <v>295</v>
      </c>
      <c r="AE83" s="16" t="s">
        <v>289</v>
      </c>
      <c r="AF83" s="48" t="s">
        <v>290</v>
      </c>
      <c r="AG83" s="16" t="s">
        <v>77</v>
      </c>
      <c r="AH83" s="16"/>
      <c r="AI83" s="16"/>
      <c r="AJ83" s="16"/>
      <c r="AK83" s="16" t="s">
        <v>57</v>
      </c>
      <c r="AL83" s="16" t="s">
        <v>204</v>
      </c>
    </row>
    <row r="84" s="2" customFormat="1" ht="409" customHeight="1" spans="1:38">
      <c r="A84" s="16">
        <v>45</v>
      </c>
      <c r="B84" s="16" t="s">
        <v>332</v>
      </c>
      <c r="C84" s="16" t="s">
        <v>333</v>
      </c>
      <c r="D84" s="16" t="s">
        <v>284</v>
      </c>
      <c r="E84" s="16" t="s">
        <v>246</v>
      </c>
      <c r="F84" s="17" t="s">
        <v>334</v>
      </c>
      <c r="G84" s="16" t="s">
        <v>50</v>
      </c>
      <c r="H84" s="17" t="s">
        <v>335</v>
      </c>
      <c r="I84" s="16" t="s">
        <v>240</v>
      </c>
      <c r="J84" s="16">
        <v>50</v>
      </c>
      <c r="K84" s="16">
        <f t="shared" si="6"/>
        <v>415.85</v>
      </c>
      <c r="L84" s="16">
        <v>415.85</v>
      </c>
      <c r="M84" s="16"/>
      <c r="N84" s="33">
        <v>415.85</v>
      </c>
      <c r="O84" s="16"/>
      <c r="P84" s="16"/>
      <c r="Q84" s="41"/>
      <c r="R84" s="16"/>
      <c r="S84" s="16"/>
      <c r="T84" s="16"/>
      <c r="U84" s="16"/>
      <c r="V84" s="16"/>
      <c r="W84" s="16"/>
      <c r="X84" s="16"/>
      <c r="Y84" s="16"/>
      <c r="Z84" s="16"/>
      <c r="AA84" s="62">
        <v>452</v>
      </c>
      <c r="AB84" s="62">
        <v>256</v>
      </c>
      <c r="AC84" s="16"/>
      <c r="AD84" s="16" t="s">
        <v>295</v>
      </c>
      <c r="AE84" s="16" t="s">
        <v>289</v>
      </c>
      <c r="AF84" s="48" t="s">
        <v>290</v>
      </c>
      <c r="AG84" s="16" t="s">
        <v>77</v>
      </c>
      <c r="AH84" s="16"/>
      <c r="AI84" s="16"/>
      <c r="AJ84" s="16"/>
      <c r="AK84" s="16" t="s">
        <v>57</v>
      </c>
      <c r="AL84" s="16" t="s">
        <v>204</v>
      </c>
    </row>
    <row r="85" s="2" customFormat="1" ht="409" customHeight="1" spans="1:38">
      <c r="A85" s="16">
        <v>46</v>
      </c>
      <c r="B85" s="16" t="s">
        <v>336</v>
      </c>
      <c r="C85" s="16" t="s">
        <v>337</v>
      </c>
      <c r="D85" s="16" t="s">
        <v>284</v>
      </c>
      <c r="E85" s="16" t="s">
        <v>246</v>
      </c>
      <c r="F85" s="17" t="s">
        <v>338</v>
      </c>
      <c r="G85" s="16" t="s">
        <v>50</v>
      </c>
      <c r="H85" s="17" t="s">
        <v>339</v>
      </c>
      <c r="I85" s="16" t="s">
        <v>240</v>
      </c>
      <c r="J85" s="16">
        <v>52</v>
      </c>
      <c r="K85" s="16">
        <f t="shared" si="6"/>
        <v>1160.64</v>
      </c>
      <c r="L85" s="16">
        <v>1160.64</v>
      </c>
      <c r="M85" s="33">
        <v>1160.64</v>
      </c>
      <c r="N85" s="16"/>
      <c r="O85" s="16"/>
      <c r="P85" s="16"/>
      <c r="Q85" s="41"/>
      <c r="R85" s="16"/>
      <c r="S85" s="16"/>
      <c r="T85" s="16"/>
      <c r="U85" s="16"/>
      <c r="V85" s="16"/>
      <c r="W85" s="16"/>
      <c r="X85" s="16"/>
      <c r="Y85" s="16"/>
      <c r="Z85" s="16"/>
      <c r="AA85" s="62">
        <v>980</v>
      </c>
      <c r="AB85" s="62">
        <v>437</v>
      </c>
      <c r="AC85" s="16"/>
      <c r="AD85" s="16" t="s">
        <v>295</v>
      </c>
      <c r="AE85" s="16" t="s">
        <v>289</v>
      </c>
      <c r="AF85" s="48" t="s">
        <v>290</v>
      </c>
      <c r="AG85" s="16" t="s">
        <v>77</v>
      </c>
      <c r="AH85" s="16" t="s">
        <v>154</v>
      </c>
      <c r="AI85" s="16"/>
      <c r="AJ85" s="33">
        <v>1160.64</v>
      </c>
      <c r="AK85" s="16" t="s">
        <v>57</v>
      </c>
      <c r="AL85" s="16" t="s">
        <v>155</v>
      </c>
    </row>
    <row r="86" s="2" customFormat="1" ht="409" customHeight="1" spans="1:38">
      <c r="A86" s="16">
        <v>47</v>
      </c>
      <c r="B86" s="16" t="s">
        <v>340</v>
      </c>
      <c r="C86" s="16" t="s">
        <v>341</v>
      </c>
      <c r="D86" s="16" t="s">
        <v>284</v>
      </c>
      <c r="E86" s="16" t="s">
        <v>246</v>
      </c>
      <c r="F86" s="17" t="s">
        <v>342</v>
      </c>
      <c r="G86" s="16" t="s">
        <v>50</v>
      </c>
      <c r="H86" s="17" t="s">
        <v>343</v>
      </c>
      <c r="I86" s="16" t="s">
        <v>240</v>
      </c>
      <c r="J86" s="16">
        <v>62.9</v>
      </c>
      <c r="K86" s="16">
        <f t="shared" si="6"/>
        <v>408.87</v>
      </c>
      <c r="L86" s="16">
        <v>408.87</v>
      </c>
      <c r="M86" s="33">
        <v>408.87</v>
      </c>
      <c r="N86" s="16"/>
      <c r="O86" s="16"/>
      <c r="P86" s="16"/>
      <c r="Q86" s="41"/>
      <c r="R86" s="60"/>
      <c r="S86" s="16"/>
      <c r="T86" s="16"/>
      <c r="U86" s="16"/>
      <c r="V86" s="16"/>
      <c r="W86" s="16"/>
      <c r="X86" s="16"/>
      <c r="Y86" s="16"/>
      <c r="Z86" s="16"/>
      <c r="AA86" s="62">
        <v>518</v>
      </c>
      <c r="AB86" s="62">
        <v>181</v>
      </c>
      <c r="AC86" s="16"/>
      <c r="AD86" s="16" t="s">
        <v>295</v>
      </c>
      <c r="AE86" s="16" t="s">
        <v>289</v>
      </c>
      <c r="AF86" s="48" t="s">
        <v>290</v>
      </c>
      <c r="AG86" s="16" t="s">
        <v>77</v>
      </c>
      <c r="AH86" s="16" t="s">
        <v>154</v>
      </c>
      <c r="AI86" s="16"/>
      <c r="AJ86" s="33">
        <v>408.87</v>
      </c>
      <c r="AK86" s="16" t="s">
        <v>57</v>
      </c>
      <c r="AL86" s="16" t="s">
        <v>155</v>
      </c>
    </row>
    <row r="87" s="2" customFormat="1" ht="409" customHeight="1" spans="1:38">
      <c r="A87" s="16">
        <v>48</v>
      </c>
      <c r="B87" s="16" t="s">
        <v>344</v>
      </c>
      <c r="C87" s="16" t="s">
        <v>345</v>
      </c>
      <c r="D87" s="16" t="s">
        <v>284</v>
      </c>
      <c r="E87" s="16" t="s">
        <v>246</v>
      </c>
      <c r="F87" s="17" t="s">
        <v>346</v>
      </c>
      <c r="G87" s="16" t="s">
        <v>50</v>
      </c>
      <c r="H87" s="17" t="s">
        <v>347</v>
      </c>
      <c r="I87" s="16" t="s">
        <v>240</v>
      </c>
      <c r="J87" s="16">
        <v>55</v>
      </c>
      <c r="K87" s="16">
        <f t="shared" si="6"/>
        <v>1686.08</v>
      </c>
      <c r="L87" s="16">
        <v>1686.08</v>
      </c>
      <c r="M87" s="16">
        <v>1654.379</v>
      </c>
      <c r="N87" s="16"/>
      <c r="O87" s="16"/>
      <c r="P87" s="16"/>
      <c r="Q87" s="41"/>
      <c r="R87" s="16"/>
      <c r="S87" s="16"/>
      <c r="T87" s="16"/>
      <c r="U87" s="16"/>
      <c r="V87" s="16"/>
      <c r="W87" s="16"/>
      <c r="X87" s="16"/>
      <c r="Y87" s="16"/>
      <c r="Z87" s="16">
        <v>31.701</v>
      </c>
      <c r="AA87" s="62">
        <v>4989</v>
      </c>
      <c r="AB87" s="62">
        <v>1037</v>
      </c>
      <c r="AC87" s="16"/>
      <c r="AD87" s="16" t="s">
        <v>295</v>
      </c>
      <c r="AE87" s="16" t="s">
        <v>289</v>
      </c>
      <c r="AF87" s="48" t="s">
        <v>290</v>
      </c>
      <c r="AG87" s="16" t="s">
        <v>77</v>
      </c>
      <c r="AH87" s="63" t="s">
        <v>348</v>
      </c>
      <c r="AI87" s="16"/>
      <c r="AJ87" s="16"/>
      <c r="AK87" s="16" t="s">
        <v>57</v>
      </c>
      <c r="AL87" s="16" t="s">
        <v>170</v>
      </c>
    </row>
    <row r="88" s="2" customFormat="1" ht="409" customHeight="1" spans="1:38">
      <c r="A88" s="16">
        <v>49</v>
      </c>
      <c r="B88" s="16" t="s">
        <v>349</v>
      </c>
      <c r="C88" s="16" t="s">
        <v>350</v>
      </c>
      <c r="D88" s="16" t="s">
        <v>284</v>
      </c>
      <c r="E88" s="16" t="s">
        <v>246</v>
      </c>
      <c r="F88" s="17" t="s">
        <v>351</v>
      </c>
      <c r="G88" s="16" t="s">
        <v>50</v>
      </c>
      <c r="H88" s="17" t="s">
        <v>352</v>
      </c>
      <c r="I88" s="16" t="s">
        <v>240</v>
      </c>
      <c r="J88" s="16">
        <v>48.7</v>
      </c>
      <c r="K88" s="16">
        <f t="shared" si="6"/>
        <v>570</v>
      </c>
      <c r="L88" s="16">
        <v>570</v>
      </c>
      <c r="M88" s="16"/>
      <c r="N88" s="32">
        <v>570</v>
      </c>
      <c r="O88" s="16"/>
      <c r="P88" s="16"/>
      <c r="Q88" s="29"/>
      <c r="R88" s="60"/>
      <c r="S88" s="16"/>
      <c r="T88" s="16"/>
      <c r="U88" s="16"/>
      <c r="V88" s="16"/>
      <c r="W88" s="16"/>
      <c r="X88" s="16"/>
      <c r="Y88" s="16"/>
      <c r="Z88" s="16"/>
      <c r="AA88" s="62">
        <v>2123</v>
      </c>
      <c r="AB88" s="62">
        <v>401</v>
      </c>
      <c r="AC88" s="16"/>
      <c r="AD88" s="16" t="s">
        <v>295</v>
      </c>
      <c r="AE88" s="16" t="s">
        <v>289</v>
      </c>
      <c r="AF88" s="48" t="s">
        <v>290</v>
      </c>
      <c r="AG88" s="16" t="s">
        <v>77</v>
      </c>
      <c r="AH88" s="16" t="s">
        <v>204</v>
      </c>
      <c r="AI88" s="32">
        <v>570</v>
      </c>
      <c r="AJ88" s="16"/>
      <c r="AK88" s="16" t="s">
        <v>57</v>
      </c>
      <c r="AL88" s="16" t="s">
        <v>204</v>
      </c>
    </row>
    <row r="89" s="2" customFormat="1" ht="409" customHeight="1" spans="1:38">
      <c r="A89" s="16">
        <v>50</v>
      </c>
      <c r="B89" s="16" t="s">
        <v>353</v>
      </c>
      <c r="C89" s="16" t="s">
        <v>354</v>
      </c>
      <c r="D89" s="16" t="s">
        <v>284</v>
      </c>
      <c r="E89" s="16" t="s">
        <v>246</v>
      </c>
      <c r="F89" s="17" t="s">
        <v>355</v>
      </c>
      <c r="G89" s="16" t="s">
        <v>50</v>
      </c>
      <c r="H89" s="17" t="s">
        <v>356</v>
      </c>
      <c r="I89" s="16" t="s">
        <v>240</v>
      </c>
      <c r="J89" s="16">
        <v>53</v>
      </c>
      <c r="K89" s="16">
        <f t="shared" si="6"/>
        <v>1533.661</v>
      </c>
      <c r="L89" s="16">
        <v>1533.661</v>
      </c>
      <c r="M89" s="33">
        <v>1533.661</v>
      </c>
      <c r="N89" s="16"/>
      <c r="O89" s="16"/>
      <c r="P89" s="16"/>
      <c r="Q89" s="41"/>
      <c r="R89" s="60"/>
      <c r="S89" s="16"/>
      <c r="T89" s="16"/>
      <c r="U89" s="16"/>
      <c r="V89" s="16"/>
      <c r="W89" s="16"/>
      <c r="X89" s="16"/>
      <c r="Y89" s="16"/>
      <c r="Z89" s="16"/>
      <c r="AA89" s="62">
        <v>2533</v>
      </c>
      <c r="AB89" s="62">
        <v>1004</v>
      </c>
      <c r="AC89" s="16"/>
      <c r="AD89" s="16" t="s">
        <v>295</v>
      </c>
      <c r="AE89" s="16" t="s">
        <v>289</v>
      </c>
      <c r="AF89" s="48" t="s">
        <v>290</v>
      </c>
      <c r="AG89" s="16" t="s">
        <v>77</v>
      </c>
      <c r="AH89" s="16" t="s">
        <v>154</v>
      </c>
      <c r="AI89" s="16"/>
      <c r="AJ89" s="33">
        <v>1533.661</v>
      </c>
      <c r="AK89" s="16" t="s">
        <v>57</v>
      </c>
      <c r="AL89" s="16" t="s">
        <v>58</v>
      </c>
    </row>
    <row r="90" s="2" customFormat="1" ht="407" customHeight="1" spans="1:38">
      <c r="A90" s="16">
        <v>51</v>
      </c>
      <c r="B90" s="16" t="s">
        <v>357</v>
      </c>
      <c r="C90" s="16" t="s">
        <v>358</v>
      </c>
      <c r="D90" s="16" t="s">
        <v>61</v>
      </c>
      <c r="E90" s="16" t="s">
        <v>158</v>
      </c>
      <c r="F90" s="16" t="s">
        <v>359</v>
      </c>
      <c r="G90" s="16" t="s">
        <v>50</v>
      </c>
      <c r="H90" s="17" t="s">
        <v>360</v>
      </c>
      <c r="I90" s="16"/>
      <c r="J90" s="16"/>
      <c r="K90" s="16">
        <f t="shared" si="6"/>
        <v>310</v>
      </c>
      <c r="L90" s="16">
        <v>310</v>
      </c>
      <c r="M90" s="16"/>
      <c r="N90" s="16"/>
      <c r="O90" s="16"/>
      <c r="P90" s="16"/>
      <c r="Q90" s="34"/>
      <c r="R90" s="16">
        <v>310</v>
      </c>
      <c r="S90" s="16"/>
      <c r="T90" s="16"/>
      <c r="U90" s="16"/>
      <c r="V90" s="16"/>
      <c r="W90" s="16"/>
      <c r="X90" s="16"/>
      <c r="Y90" s="16"/>
      <c r="Z90" s="16"/>
      <c r="AA90" s="16">
        <v>670</v>
      </c>
      <c r="AB90" s="16">
        <v>201</v>
      </c>
      <c r="AC90" s="16"/>
      <c r="AD90" s="18" t="s">
        <v>361</v>
      </c>
      <c r="AE90" s="16" t="s">
        <v>362</v>
      </c>
      <c r="AF90" s="16" t="s">
        <v>363</v>
      </c>
      <c r="AG90" s="16" t="s">
        <v>163</v>
      </c>
      <c r="AH90" s="16" t="s">
        <v>169</v>
      </c>
      <c r="AI90" s="16"/>
      <c r="AJ90" s="16"/>
      <c r="AK90" s="18" t="s">
        <v>57</v>
      </c>
      <c r="AL90" s="18" t="s">
        <v>170</v>
      </c>
    </row>
    <row r="91" s="2" customFormat="1" ht="258" customHeight="1" spans="1:38">
      <c r="A91" s="16"/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6"/>
      <c r="N91" s="16"/>
      <c r="O91" s="16"/>
      <c r="P91" s="16"/>
      <c r="Q91" s="35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22"/>
      <c r="AE91" s="16"/>
      <c r="AF91" s="16"/>
      <c r="AG91" s="16"/>
      <c r="AH91" s="16"/>
      <c r="AI91" s="16"/>
      <c r="AJ91" s="16"/>
      <c r="AK91" s="22"/>
      <c r="AL91" s="22"/>
    </row>
    <row r="92" s="2" customFormat="1" ht="146.05" customHeight="1" spans="1:38">
      <c r="A92" s="16" t="s">
        <v>364</v>
      </c>
      <c r="B92" s="16"/>
      <c r="C92" s="16"/>
      <c r="D92" s="16"/>
      <c r="E92" s="16"/>
      <c r="F92" s="17"/>
      <c r="G92" s="16"/>
      <c r="H92" s="17"/>
      <c r="I92" s="16"/>
      <c r="J92" s="16"/>
      <c r="K92" s="16">
        <f t="shared" ref="K92:P92" si="7">SUM(K93:K101)</f>
        <v>1363.85</v>
      </c>
      <c r="L92" s="16">
        <f t="shared" si="7"/>
        <v>1363.85</v>
      </c>
      <c r="M92" s="16">
        <f t="shared" si="7"/>
        <v>1363.85</v>
      </c>
      <c r="N92" s="16">
        <f t="shared" si="7"/>
        <v>0</v>
      </c>
      <c r="O92" s="16">
        <f t="shared" si="7"/>
        <v>0</v>
      </c>
      <c r="P92" s="16">
        <f t="shared" si="7"/>
        <v>0</v>
      </c>
      <c r="Q92" s="16">
        <f t="shared" ref="Q92:Z92" si="8">SUM(Q93:Q101)</f>
        <v>0</v>
      </c>
      <c r="R92" s="16">
        <f t="shared" si="8"/>
        <v>0</v>
      </c>
      <c r="S92" s="16">
        <f t="shared" si="8"/>
        <v>0</v>
      </c>
      <c r="T92" s="16">
        <f t="shared" si="8"/>
        <v>0</v>
      </c>
      <c r="U92" s="16">
        <f t="shared" si="8"/>
        <v>0</v>
      </c>
      <c r="V92" s="16">
        <f t="shared" si="8"/>
        <v>0</v>
      </c>
      <c r="W92" s="16">
        <f t="shared" si="8"/>
        <v>0</v>
      </c>
      <c r="X92" s="16">
        <f t="shared" si="8"/>
        <v>0</v>
      </c>
      <c r="Y92" s="16">
        <f t="shared" si="8"/>
        <v>0</v>
      </c>
      <c r="Z92" s="16">
        <f t="shared" si="8"/>
        <v>0</v>
      </c>
      <c r="AA92" s="16"/>
      <c r="AB92" s="16"/>
      <c r="AC92" s="16"/>
      <c r="AD92" s="16"/>
      <c r="AE92" s="16"/>
      <c r="AF92" s="16"/>
      <c r="AG92" s="16"/>
      <c r="AH92" s="16"/>
      <c r="AI92" s="16">
        <f>SUM(AI93:AI101)</f>
        <v>1283.85</v>
      </c>
      <c r="AJ92" s="16">
        <f>SUM(AJ93:AJ101)</f>
        <v>0</v>
      </c>
      <c r="AK92" s="16"/>
      <c r="AL92" s="16"/>
    </row>
    <row r="93" s="2" customFormat="1" ht="356" customHeight="1" spans="1:38">
      <c r="A93" s="16">
        <v>52</v>
      </c>
      <c r="B93" s="16" t="s">
        <v>365</v>
      </c>
      <c r="C93" s="16" t="s">
        <v>366</v>
      </c>
      <c r="D93" s="58" t="s">
        <v>367</v>
      </c>
      <c r="E93" s="16" t="s">
        <v>48</v>
      </c>
      <c r="F93" s="17" t="s">
        <v>368</v>
      </c>
      <c r="G93" s="16" t="s">
        <v>50</v>
      </c>
      <c r="H93" s="59" t="s">
        <v>369</v>
      </c>
      <c r="I93" s="16"/>
      <c r="J93" s="16"/>
      <c r="K93" s="16">
        <f>M93+N93+O93+P93+Q93+R93+S93</f>
        <v>460.45</v>
      </c>
      <c r="L93" s="16">
        <v>460.45</v>
      </c>
      <c r="M93" s="33">
        <v>460.45</v>
      </c>
      <c r="N93" s="16"/>
      <c r="O93" s="16"/>
      <c r="P93" s="16"/>
      <c r="Q93" s="29"/>
      <c r="R93" s="16"/>
      <c r="S93" s="16"/>
      <c r="T93" s="16"/>
      <c r="U93" s="16"/>
      <c r="V93" s="16"/>
      <c r="W93" s="16"/>
      <c r="X93" s="16"/>
      <c r="Y93" s="16"/>
      <c r="Z93" s="16"/>
      <c r="AA93" s="16">
        <v>2877</v>
      </c>
      <c r="AB93" s="16">
        <v>2877</v>
      </c>
      <c r="AC93" s="16"/>
      <c r="AD93" s="16" t="s">
        <v>370</v>
      </c>
      <c r="AE93" s="48" t="s">
        <v>371</v>
      </c>
      <c r="AF93" s="48" t="s">
        <v>372</v>
      </c>
      <c r="AG93" s="48" t="s">
        <v>178</v>
      </c>
      <c r="AH93" s="16" t="s">
        <v>37</v>
      </c>
      <c r="AI93" s="33">
        <v>455.75</v>
      </c>
      <c r="AJ93" s="16"/>
      <c r="AK93" s="16" t="s">
        <v>57</v>
      </c>
      <c r="AL93" s="16" t="s">
        <v>58</v>
      </c>
    </row>
    <row r="94" s="2" customFormat="1" ht="309" customHeight="1" spans="1:38">
      <c r="A94" s="16">
        <v>53</v>
      </c>
      <c r="B94" s="16" t="s">
        <v>373</v>
      </c>
      <c r="C94" s="16" t="s">
        <v>374</v>
      </c>
      <c r="D94" s="16" t="s">
        <v>61</v>
      </c>
      <c r="E94" s="16" t="s">
        <v>48</v>
      </c>
      <c r="F94" s="17" t="s">
        <v>228</v>
      </c>
      <c r="G94" s="16" t="s">
        <v>50</v>
      </c>
      <c r="H94" s="17" t="s">
        <v>375</v>
      </c>
      <c r="I94" s="16"/>
      <c r="J94" s="16"/>
      <c r="K94" s="16">
        <f>M94+N94+O94+P94+Q94+R94+S94</f>
        <v>100</v>
      </c>
      <c r="L94" s="16">
        <v>100</v>
      </c>
      <c r="M94" s="32">
        <v>100</v>
      </c>
      <c r="N94" s="16"/>
      <c r="O94" s="16"/>
      <c r="P94" s="16"/>
      <c r="Q94" s="29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 t="s">
        <v>376</v>
      </c>
      <c r="AE94" s="48" t="s">
        <v>371</v>
      </c>
      <c r="AF94" s="48" t="s">
        <v>372</v>
      </c>
      <c r="AG94" s="48" t="s">
        <v>178</v>
      </c>
      <c r="AH94" s="16" t="s">
        <v>37</v>
      </c>
      <c r="AI94" s="32">
        <v>100</v>
      </c>
      <c r="AJ94" s="16"/>
      <c r="AK94" s="16" t="s">
        <v>57</v>
      </c>
      <c r="AL94" s="16" t="s">
        <v>58</v>
      </c>
    </row>
    <row r="95" s="2" customFormat="1" ht="326.1" customHeight="1" spans="1:38">
      <c r="A95" s="16">
        <v>54</v>
      </c>
      <c r="B95" s="16" t="s">
        <v>377</v>
      </c>
      <c r="C95" s="16" t="s">
        <v>378</v>
      </c>
      <c r="D95" s="16" t="s">
        <v>379</v>
      </c>
      <c r="E95" s="16" t="s">
        <v>48</v>
      </c>
      <c r="F95" s="17" t="s">
        <v>380</v>
      </c>
      <c r="G95" s="16" t="s">
        <v>50</v>
      </c>
      <c r="H95" s="17" t="s">
        <v>381</v>
      </c>
      <c r="I95" s="16" t="s">
        <v>382</v>
      </c>
      <c r="J95" s="16">
        <v>0.3</v>
      </c>
      <c r="K95" s="16">
        <f>M95+N95+O95+P95+Q95+R95+S95+T95+U95+V95+W95</f>
        <v>803.4</v>
      </c>
      <c r="L95" s="16">
        <v>803.4</v>
      </c>
      <c r="M95" s="31">
        <v>803.4</v>
      </c>
      <c r="N95" s="16"/>
      <c r="O95" s="16"/>
      <c r="P95" s="16"/>
      <c r="Q95" s="39"/>
      <c r="R95" s="16"/>
      <c r="S95" s="16"/>
      <c r="T95" s="16"/>
      <c r="U95" s="16"/>
      <c r="V95" s="16"/>
      <c r="W95" s="16"/>
      <c r="X95" s="16"/>
      <c r="Y95" s="16"/>
      <c r="Z95" s="16"/>
      <c r="AA95" s="16">
        <v>2520</v>
      </c>
      <c r="AB95" s="16">
        <v>2520</v>
      </c>
      <c r="AC95" s="16"/>
      <c r="AD95" s="18" t="s">
        <v>383</v>
      </c>
      <c r="AE95" s="16" t="s">
        <v>384</v>
      </c>
      <c r="AF95" s="16" t="s">
        <v>385</v>
      </c>
      <c r="AG95" s="16" t="s">
        <v>386</v>
      </c>
      <c r="AH95" s="16" t="s">
        <v>37</v>
      </c>
      <c r="AI95" s="31">
        <v>728.1</v>
      </c>
      <c r="AJ95" s="16"/>
      <c r="AK95" s="18" t="s">
        <v>57</v>
      </c>
      <c r="AL95" s="18" t="s">
        <v>58</v>
      </c>
    </row>
    <row r="96" s="2" customFormat="1" ht="326.1" customHeight="1" spans="1:38">
      <c r="A96" s="16"/>
      <c r="B96" s="16"/>
      <c r="C96" s="16"/>
      <c r="D96" s="16"/>
      <c r="E96" s="16"/>
      <c r="F96" s="17"/>
      <c r="G96" s="16"/>
      <c r="H96" s="17"/>
      <c r="I96" s="16"/>
      <c r="J96" s="16"/>
      <c r="K96" s="16"/>
      <c r="L96" s="16"/>
      <c r="M96" s="31"/>
      <c r="N96" s="16"/>
      <c r="O96" s="16"/>
      <c r="P96" s="16"/>
      <c r="Q96" s="61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20"/>
      <c r="AE96" s="16"/>
      <c r="AF96" s="16"/>
      <c r="AG96" s="16"/>
      <c r="AH96" s="16"/>
      <c r="AI96" s="31"/>
      <c r="AJ96" s="16"/>
      <c r="AK96" s="20"/>
      <c r="AL96" s="20"/>
    </row>
    <row r="97" s="2" customFormat="1" ht="326.1" customHeight="1" spans="1:38">
      <c r="A97" s="16"/>
      <c r="B97" s="16"/>
      <c r="C97" s="16"/>
      <c r="D97" s="16"/>
      <c r="E97" s="16"/>
      <c r="F97" s="17"/>
      <c r="G97" s="16"/>
      <c r="H97" s="17"/>
      <c r="I97" s="16"/>
      <c r="J97" s="16"/>
      <c r="K97" s="16"/>
      <c r="L97" s="16"/>
      <c r="M97" s="31"/>
      <c r="N97" s="16"/>
      <c r="O97" s="16"/>
      <c r="P97" s="16"/>
      <c r="Q97" s="61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20"/>
      <c r="AE97" s="16"/>
      <c r="AF97" s="16"/>
      <c r="AG97" s="16"/>
      <c r="AH97" s="16"/>
      <c r="AI97" s="31"/>
      <c r="AJ97" s="16"/>
      <c r="AK97" s="20"/>
      <c r="AL97" s="20"/>
    </row>
    <row r="98" s="2" customFormat="1" ht="405" customHeight="1" spans="1:38">
      <c r="A98" s="16"/>
      <c r="B98" s="16"/>
      <c r="C98" s="16"/>
      <c r="D98" s="16"/>
      <c r="E98" s="16"/>
      <c r="F98" s="17"/>
      <c r="G98" s="16"/>
      <c r="H98" s="17"/>
      <c r="I98" s="16"/>
      <c r="J98" s="16"/>
      <c r="K98" s="16"/>
      <c r="L98" s="16"/>
      <c r="M98" s="31"/>
      <c r="N98" s="16"/>
      <c r="O98" s="16"/>
      <c r="P98" s="16"/>
      <c r="Q98" s="61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20"/>
      <c r="AE98" s="16"/>
      <c r="AF98" s="16"/>
      <c r="AG98" s="16"/>
      <c r="AH98" s="16"/>
      <c r="AI98" s="31"/>
      <c r="AJ98" s="16"/>
      <c r="AK98" s="20"/>
      <c r="AL98" s="20"/>
    </row>
    <row r="99" s="2" customFormat="1" ht="326.1" customHeight="1" spans="1:38">
      <c r="A99" s="16"/>
      <c r="B99" s="16"/>
      <c r="C99" s="16"/>
      <c r="D99" s="16"/>
      <c r="E99" s="16"/>
      <c r="F99" s="17"/>
      <c r="G99" s="16"/>
      <c r="H99" s="17"/>
      <c r="I99" s="16"/>
      <c r="J99" s="16"/>
      <c r="K99" s="16"/>
      <c r="L99" s="16"/>
      <c r="M99" s="31"/>
      <c r="N99" s="16"/>
      <c r="O99" s="16"/>
      <c r="P99" s="16"/>
      <c r="Q99" s="61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20"/>
      <c r="AE99" s="16"/>
      <c r="AF99" s="16"/>
      <c r="AG99" s="16"/>
      <c r="AH99" s="16"/>
      <c r="AI99" s="31"/>
      <c r="AJ99" s="16"/>
      <c r="AK99" s="20"/>
      <c r="AL99" s="20"/>
    </row>
    <row r="100" s="2" customFormat="1" ht="405" customHeight="1" spans="1:38">
      <c r="A100" s="16"/>
      <c r="B100" s="16"/>
      <c r="C100" s="16"/>
      <c r="D100" s="16"/>
      <c r="E100" s="16"/>
      <c r="F100" s="17"/>
      <c r="G100" s="16"/>
      <c r="H100" s="17"/>
      <c r="I100" s="16"/>
      <c r="J100" s="16"/>
      <c r="K100" s="16"/>
      <c r="L100" s="16"/>
      <c r="M100" s="31"/>
      <c r="N100" s="16"/>
      <c r="O100" s="16"/>
      <c r="P100" s="16"/>
      <c r="Q100" s="61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20"/>
      <c r="AE100" s="16"/>
      <c r="AF100" s="16"/>
      <c r="AG100" s="16"/>
      <c r="AH100" s="16"/>
      <c r="AI100" s="31"/>
      <c r="AJ100" s="16"/>
      <c r="AK100" s="20"/>
      <c r="AL100" s="20"/>
    </row>
    <row r="101" s="2" customFormat="1" ht="326.1" customHeight="1" spans="1:38">
      <c r="A101" s="16"/>
      <c r="B101" s="16"/>
      <c r="C101" s="16"/>
      <c r="D101" s="16"/>
      <c r="E101" s="16"/>
      <c r="F101" s="17"/>
      <c r="G101" s="16"/>
      <c r="H101" s="17"/>
      <c r="I101" s="16"/>
      <c r="J101" s="16"/>
      <c r="K101" s="16"/>
      <c r="L101" s="16"/>
      <c r="M101" s="31"/>
      <c r="N101" s="16"/>
      <c r="O101" s="16"/>
      <c r="P101" s="16"/>
      <c r="Q101" s="40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22"/>
      <c r="AE101" s="16"/>
      <c r="AF101" s="16"/>
      <c r="AG101" s="16"/>
      <c r="AH101" s="16"/>
      <c r="AI101" s="31"/>
      <c r="AJ101" s="16"/>
      <c r="AK101" s="20"/>
      <c r="AL101" s="20"/>
    </row>
    <row r="102" s="1" customFormat="1" ht="114.05" customHeight="1" spans="1:38">
      <c r="A102" s="4"/>
      <c r="B102" s="4"/>
      <c r="C102" s="4"/>
      <c r="D102" s="4"/>
      <c r="E102" s="4"/>
      <c r="F102" s="5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6"/>
      <c r="AI102" s="6"/>
      <c r="AJ102" s="6"/>
      <c r="AK102" s="6"/>
      <c r="AL102" s="6"/>
    </row>
    <row r="103" s="1" customFormat="1" spans="1:38">
      <c r="A103" s="4"/>
      <c r="B103" s="4"/>
      <c r="C103" s="4"/>
      <c r="D103" s="4"/>
      <c r="E103" s="4"/>
      <c r="F103" s="5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6"/>
      <c r="AI103" s="6"/>
      <c r="AJ103" s="6"/>
      <c r="AK103" s="6"/>
      <c r="AL103" s="6"/>
    </row>
    <row r="104" s="1" customFormat="1" ht="162.95" customHeight="1" spans="1:38">
      <c r="A104" s="4"/>
      <c r="B104" s="4"/>
      <c r="C104" s="4"/>
      <c r="D104" s="4"/>
      <c r="E104" s="4"/>
      <c r="F104" s="5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6"/>
      <c r="AI104" s="6"/>
      <c r="AJ104" s="6"/>
      <c r="AK104" s="6"/>
      <c r="AL104" s="6"/>
    </row>
    <row r="105" s="1" customFormat="1" ht="93.05" customHeight="1" spans="1:38">
      <c r="A105" s="4"/>
      <c r="B105" s="4"/>
      <c r="C105" s="4"/>
      <c r="D105" s="4"/>
      <c r="E105" s="4"/>
      <c r="F105" s="5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6"/>
      <c r="AI105" s="6"/>
      <c r="AJ105" s="6"/>
      <c r="AK105" s="6"/>
      <c r="AL105" s="6"/>
    </row>
    <row r="106" s="1" customFormat="1" ht="208" customHeight="1" spans="1:38">
      <c r="A106" s="4"/>
      <c r="B106" s="4"/>
      <c r="C106" s="4"/>
      <c r="D106" s="4"/>
      <c r="E106" s="4"/>
      <c r="F106" s="5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6"/>
      <c r="AI106" s="6"/>
      <c r="AJ106" s="6"/>
      <c r="AK106" s="6"/>
      <c r="AL106" s="6"/>
    </row>
    <row r="107" s="1" customFormat="1" spans="1:38">
      <c r="A107" s="4"/>
      <c r="B107" s="4"/>
      <c r="C107" s="4"/>
      <c r="D107" s="4"/>
      <c r="E107" s="4"/>
      <c r="F107" s="5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6"/>
      <c r="AI107" s="6"/>
      <c r="AJ107" s="6"/>
      <c r="AK107" s="6"/>
      <c r="AL107" s="6"/>
    </row>
    <row r="108" s="1" customFormat="1" ht="265" customHeight="1" spans="1:38">
      <c r="A108" s="4"/>
      <c r="B108" s="4"/>
      <c r="C108" s="4"/>
      <c r="D108" s="4"/>
      <c r="E108" s="4"/>
      <c r="F108" s="5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6"/>
      <c r="AI108" s="6"/>
      <c r="AJ108" s="6"/>
      <c r="AK108" s="6"/>
      <c r="AL108" s="6"/>
    </row>
    <row r="109" s="1" customFormat="1" spans="1:38">
      <c r="A109" s="4"/>
      <c r="B109" s="4"/>
      <c r="C109" s="4"/>
      <c r="D109" s="4"/>
      <c r="E109" s="4"/>
      <c r="F109" s="5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6"/>
      <c r="AI109" s="6"/>
      <c r="AJ109" s="6"/>
      <c r="AK109" s="6"/>
      <c r="AL109" s="6"/>
    </row>
    <row r="110" s="1" customFormat="1" spans="1:38">
      <c r="A110" s="4"/>
      <c r="B110" s="4"/>
      <c r="C110" s="4"/>
      <c r="D110" s="4"/>
      <c r="E110" s="4"/>
      <c r="F110" s="5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6"/>
      <c r="AI110" s="6"/>
      <c r="AJ110" s="6"/>
      <c r="AK110" s="6"/>
      <c r="AL110" s="6"/>
    </row>
    <row r="111" s="1" customFormat="1" spans="1:38">
      <c r="A111" s="4"/>
      <c r="B111" s="4"/>
      <c r="C111" s="4"/>
      <c r="D111" s="4"/>
      <c r="E111" s="4"/>
      <c r="F111" s="5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6"/>
      <c r="AI111" s="6"/>
      <c r="AJ111" s="6"/>
      <c r="AK111" s="6"/>
      <c r="AL111" s="6"/>
    </row>
    <row r="112" s="1" customFormat="1" spans="1:38">
      <c r="A112" s="4"/>
      <c r="B112" s="4"/>
      <c r="C112" s="4"/>
      <c r="D112" s="4"/>
      <c r="E112" s="4"/>
      <c r="F112" s="5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6"/>
      <c r="AI112" s="6"/>
      <c r="AJ112" s="6"/>
      <c r="AK112" s="6"/>
      <c r="AL112" s="6"/>
    </row>
    <row r="113" s="1" customFormat="1" spans="1:38">
      <c r="A113" s="4"/>
      <c r="B113" s="4"/>
      <c r="C113" s="4"/>
      <c r="D113" s="4"/>
      <c r="E113" s="4"/>
      <c r="F113" s="5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6"/>
      <c r="AI113" s="6"/>
      <c r="AJ113" s="6"/>
      <c r="AK113" s="6"/>
      <c r="AL113" s="6"/>
    </row>
    <row r="114" s="1" customFormat="1" spans="1:38">
      <c r="A114" s="4"/>
      <c r="B114" s="4"/>
      <c r="C114" s="4"/>
      <c r="D114" s="4"/>
      <c r="E114" s="4"/>
      <c r="F114" s="5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6"/>
      <c r="AI114" s="6"/>
      <c r="AJ114" s="6"/>
      <c r="AK114" s="6"/>
      <c r="AL114" s="6"/>
    </row>
    <row r="115" s="1" customFormat="1" spans="1:38">
      <c r="A115" s="4"/>
      <c r="B115" s="4"/>
      <c r="C115" s="4"/>
      <c r="D115" s="4"/>
      <c r="E115" s="4"/>
      <c r="F115" s="5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6"/>
      <c r="AI115" s="6"/>
      <c r="AJ115" s="6"/>
      <c r="AK115" s="6"/>
      <c r="AL115" s="6"/>
    </row>
    <row r="116" s="1" customFormat="1" ht="125.15" customHeight="1" spans="1:38">
      <c r="A116" s="4"/>
      <c r="B116" s="4"/>
      <c r="C116" s="4"/>
      <c r="D116" s="4"/>
      <c r="E116" s="4"/>
      <c r="F116" s="5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6"/>
      <c r="AI116" s="6"/>
      <c r="AJ116" s="6"/>
      <c r="AK116" s="6"/>
      <c r="AL116" s="6"/>
    </row>
    <row r="117" s="1" customFormat="1" ht="111.95" customHeight="1" spans="1:38">
      <c r="A117" s="4"/>
      <c r="B117" s="4"/>
      <c r="C117" s="4"/>
      <c r="D117" s="4"/>
      <c r="E117" s="4"/>
      <c r="F117" s="5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6"/>
      <c r="AI117" s="6"/>
      <c r="AJ117" s="6"/>
      <c r="AK117" s="6"/>
      <c r="AL117" s="6"/>
    </row>
    <row r="118" s="1" customFormat="1" ht="138" customHeight="1" spans="1:38">
      <c r="A118" s="4"/>
      <c r="B118" s="4"/>
      <c r="C118" s="4"/>
      <c r="D118" s="4"/>
      <c r="E118" s="4"/>
      <c r="F118" s="5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6"/>
      <c r="AI118" s="6"/>
      <c r="AJ118" s="6"/>
      <c r="AK118" s="6"/>
      <c r="AL118" s="6"/>
    </row>
    <row r="119" s="1" customFormat="1" spans="1:38">
      <c r="A119" s="4"/>
      <c r="B119" s="4"/>
      <c r="C119" s="4"/>
      <c r="D119" s="4"/>
      <c r="E119" s="4"/>
      <c r="F119" s="5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6"/>
      <c r="AI119" s="6"/>
      <c r="AJ119" s="6"/>
      <c r="AK119" s="6"/>
      <c r="AL119" s="6"/>
    </row>
    <row r="120" s="1" customFormat="1" ht="147.95" customHeight="1" spans="1:38">
      <c r="A120" s="4"/>
      <c r="B120" s="4"/>
      <c r="C120" s="4"/>
      <c r="D120" s="4"/>
      <c r="E120" s="4"/>
      <c r="F120" s="5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6"/>
      <c r="AI120" s="6"/>
      <c r="AJ120" s="6"/>
      <c r="AK120" s="6"/>
      <c r="AL120" s="6"/>
    </row>
    <row r="121" s="1" customFormat="1" spans="1:38">
      <c r="A121" s="4"/>
      <c r="B121" s="4"/>
      <c r="C121" s="4"/>
      <c r="D121" s="4"/>
      <c r="E121" s="4"/>
      <c r="F121" s="5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6"/>
      <c r="AI121" s="6"/>
      <c r="AJ121" s="6"/>
      <c r="AK121" s="6"/>
      <c r="AL121" s="6"/>
    </row>
    <row r="122" s="1" customFormat="1" ht="110.1" customHeight="1" spans="1:38">
      <c r="A122" s="4"/>
      <c r="B122" s="4"/>
      <c r="C122" s="4"/>
      <c r="D122" s="4"/>
      <c r="E122" s="4"/>
      <c r="F122" s="5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6"/>
      <c r="AI122" s="6"/>
      <c r="AJ122" s="6"/>
      <c r="AK122" s="6"/>
      <c r="AL122" s="6"/>
    </row>
    <row r="123" s="1" customFormat="1" ht="105" customHeight="1" spans="1:38">
      <c r="A123" s="4"/>
      <c r="B123" s="4"/>
      <c r="C123" s="4"/>
      <c r="D123" s="4"/>
      <c r="E123" s="4"/>
      <c r="F123" s="5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6"/>
      <c r="AI123" s="6"/>
      <c r="AJ123" s="6"/>
      <c r="AK123" s="6"/>
      <c r="AL123" s="6"/>
    </row>
    <row r="124" s="1" customFormat="1" spans="1:38">
      <c r="A124" s="4"/>
      <c r="B124" s="4"/>
      <c r="C124" s="4"/>
      <c r="D124" s="4"/>
      <c r="E124" s="4"/>
      <c r="F124" s="5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6"/>
      <c r="AI124" s="6"/>
      <c r="AJ124" s="6"/>
      <c r="AK124" s="6"/>
      <c r="AL124" s="6"/>
    </row>
    <row r="125" s="1" customFormat="1" spans="1:38">
      <c r="A125" s="4"/>
      <c r="B125" s="4"/>
      <c r="C125" s="4"/>
      <c r="D125" s="4"/>
      <c r="E125" s="4"/>
      <c r="F125" s="5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6"/>
      <c r="AI125" s="6"/>
      <c r="AJ125" s="6"/>
      <c r="AK125" s="6"/>
      <c r="AL125" s="6"/>
    </row>
    <row r="126" s="1" customFormat="1" ht="110.1" customHeight="1" spans="1:38">
      <c r="A126" s="4"/>
      <c r="B126" s="4"/>
      <c r="C126" s="4"/>
      <c r="D126" s="4"/>
      <c r="E126" s="4"/>
      <c r="F126" s="5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6"/>
      <c r="AI126" s="6"/>
      <c r="AJ126" s="6"/>
      <c r="AK126" s="6"/>
      <c r="AL126" s="6"/>
    </row>
    <row r="127" s="1" customFormat="1" spans="1:38">
      <c r="A127" s="4"/>
      <c r="B127" s="4"/>
      <c r="C127" s="4"/>
      <c r="D127" s="4"/>
      <c r="E127" s="4"/>
      <c r="F127" s="5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6"/>
      <c r="AI127" s="6"/>
      <c r="AJ127" s="6"/>
      <c r="AK127" s="6"/>
      <c r="AL127" s="6"/>
    </row>
    <row r="128" s="1" customFormat="1" spans="1:38">
      <c r="A128" s="4"/>
      <c r="B128" s="4"/>
      <c r="C128" s="4"/>
      <c r="D128" s="4"/>
      <c r="E128" s="4"/>
      <c r="F128" s="5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6"/>
      <c r="AI128" s="6"/>
      <c r="AJ128" s="6"/>
      <c r="AK128" s="6"/>
      <c r="AL128" s="6"/>
    </row>
    <row r="129" s="1" customFormat="1" ht="123" customHeight="1" spans="1:38">
      <c r="A129" s="4"/>
      <c r="B129" s="4"/>
      <c r="C129" s="4"/>
      <c r="D129" s="4"/>
      <c r="E129" s="4"/>
      <c r="F129" s="5"/>
      <c r="G129" s="4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6"/>
      <c r="AI129" s="6"/>
      <c r="AJ129" s="6"/>
      <c r="AK129" s="6"/>
      <c r="AL129" s="6"/>
    </row>
    <row r="130" s="1" customFormat="1" ht="140.15" customHeight="1" spans="1:38">
      <c r="A130" s="4"/>
      <c r="B130" s="4"/>
      <c r="C130" s="4"/>
      <c r="D130" s="4"/>
      <c r="E130" s="4"/>
      <c r="F130" s="5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6"/>
      <c r="AI130" s="6"/>
      <c r="AJ130" s="6"/>
      <c r="AK130" s="6"/>
      <c r="AL130" s="6"/>
    </row>
    <row r="131" s="1" customFormat="1" ht="201.95" customHeight="1" spans="1:38">
      <c r="A131" s="4"/>
      <c r="B131" s="4"/>
      <c r="C131" s="4"/>
      <c r="D131" s="4"/>
      <c r="E131" s="4"/>
      <c r="F131" s="5"/>
      <c r="G131" s="4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6"/>
      <c r="AI131" s="6"/>
      <c r="AJ131" s="6"/>
      <c r="AK131" s="6"/>
      <c r="AL131" s="6"/>
    </row>
    <row r="132" s="1" customFormat="1" ht="138" customHeight="1" spans="1:38">
      <c r="A132" s="4"/>
      <c r="B132" s="4"/>
      <c r="C132" s="4"/>
      <c r="D132" s="4"/>
      <c r="E132" s="4"/>
      <c r="F132" s="5"/>
      <c r="G132" s="4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6"/>
      <c r="AI132" s="6"/>
      <c r="AJ132" s="6"/>
      <c r="AK132" s="6"/>
      <c r="AL132" s="6"/>
    </row>
    <row r="133" s="1" customFormat="1" ht="111.95" customHeight="1" spans="1:38">
      <c r="A133" s="4"/>
      <c r="B133" s="4"/>
      <c r="C133" s="4"/>
      <c r="D133" s="4"/>
      <c r="E133" s="4"/>
      <c r="F133" s="5"/>
      <c r="G133" s="4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6"/>
      <c r="AI133" s="6"/>
      <c r="AJ133" s="6"/>
      <c r="AK133" s="6"/>
      <c r="AL133" s="6"/>
    </row>
    <row r="134" s="1" customFormat="1" spans="1:38">
      <c r="A134" s="4"/>
      <c r="B134" s="4"/>
      <c r="C134" s="4"/>
      <c r="D134" s="4"/>
      <c r="E134" s="4"/>
      <c r="F134" s="5"/>
      <c r="G134" s="4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6"/>
      <c r="AI134" s="6"/>
      <c r="AJ134" s="6"/>
      <c r="AK134" s="6"/>
      <c r="AL134" s="6"/>
    </row>
    <row r="135" s="1" customFormat="1" spans="1:38">
      <c r="A135" s="4"/>
      <c r="B135" s="4"/>
      <c r="C135" s="4"/>
      <c r="D135" s="4"/>
      <c r="E135" s="4"/>
      <c r="F135" s="5"/>
      <c r="G135" s="4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6"/>
      <c r="AI135" s="6"/>
      <c r="AJ135" s="6"/>
      <c r="AK135" s="6"/>
      <c r="AL135" s="6"/>
    </row>
    <row r="136" s="1" customFormat="1" spans="1:38">
      <c r="A136" s="4"/>
      <c r="B136" s="4"/>
      <c r="C136" s="4"/>
      <c r="D136" s="4"/>
      <c r="E136" s="4"/>
      <c r="F136" s="5"/>
      <c r="G136" s="4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6"/>
      <c r="AI136" s="6"/>
      <c r="AJ136" s="6"/>
      <c r="AK136" s="6"/>
      <c r="AL136" s="6"/>
    </row>
    <row r="137" s="1" customFormat="1" spans="1:38">
      <c r="A137" s="4"/>
      <c r="B137" s="4"/>
      <c r="C137" s="4"/>
      <c r="D137" s="4"/>
      <c r="E137" s="4"/>
      <c r="F137" s="5"/>
      <c r="G137" s="4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6"/>
      <c r="AI137" s="6"/>
      <c r="AJ137" s="6"/>
      <c r="AK137" s="6"/>
      <c r="AL137" s="6"/>
    </row>
    <row r="138" s="1" customFormat="1" spans="1:38">
      <c r="A138" s="4"/>
      <c r="B138" s="4"/>
      <c r="C138" s="4"/>
      <c r="D138" s="4"/>
      <c r="E138" s="4"/>
      <c r="F138" s="5"/>
      <c r="G138" s="4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6"/>
      <c r="AI138" s="6"/>
      <c r="AJ138" s="6"/>
      <c r="AK138" s="6"/>
      <c r="AL138" s="6"/>
    </row>
    <row r="139" s="1" customFormat="1" ht="189.05" customHeight="1" spans="1:38">
      <c r="A139" s="4"/>
      <c r="B139" s="4"/>
      <c r="C139" s="4"/>
      <c r="D139" s="4"/>
      <c r="E139" s="4"/>
      <c r="F139" s="5"/>
      <c r="G139" s="4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6"/>
      <c r="AI139" s="6"/>
      <c r="AJ139" s="6"/>
      <c r="AK139" s="6"/>
      <c r="AL139" s="6"/>
    </row>
    <row r="140" s="1" customFormat="1" spans="1:38">
      <c r="A140" s="4"/>
      <c r="B140" s="4"/>
      <c r="C140" s="4"/>
      <c r="D140" s="4"/>
      <c r="E140" s="4"/>
      <c r="F140" s="5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6"/>
      <c r="AI140" s="6"/>
      <c r="AJ140" s="6"/>
      <c r="AK140" s="6"/>
      <c r="AL140" s="6"/>
    </row>
    <row r="141" s="1" customFormat="1" spans="1:38">
      <c r="A141" s="4"/>
      <c r="B141" s="4"/>
      <c r="C141" s="4"/>
      <c r="D141" s="4"/>
      <c r="E141" s="4"/>
      <c r="F141" s="5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6"/>
      <c r="AI141" s="6"/>
      <c r="AJ141" s="6"/>
      <c r="AK141" s="6"/>
      <c r="AL141" s="6"/>
    </row>
    <row r="142" s="1" customFormat="1" spans="1:38">
      <c r="A142" s="4"/>
      <c r="B142" s="4"/>
      <c r="C142" s="4"/>
      <c r="D142" s="4"/>
      <c r="E142" s="4"/>
      <c r="F142" s="5"/>
      <c r="G142" s="4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6"/>
      <c r="AI142" s="6"/>
      <c r="AJ142" s="6"/>
      <c r="AK142" s="6"/>
      <c r="AL142" s="6"/>
    </row>
    <row r="143" s="1" customFormat="1" spans="1:38">
      <c r="A143" s="4"/>
      <c r="B143" s="4"/>
      <c r="C143" s="4"/>
      <c r="D143" s="4"/>
      <c r="E143" s="4"/>
      <c r="F143" s="5"/>
      <c r="G143" s="4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6"/>
      <c r="AI143" s="6"/>
      <c r="AJ143" s="6"/>
      <c r="AK143" s="6"/>
      <c r="AL143" s="6"/>
    </row>
    <row r="144" s="1" customFormat="1" spans="1:38">
      <c r="A144" s="4"/>
      <c r="B144" s="4"/>
      <c r="C144" s="4"/>
      <c r="D144" s="4"/>
      <c r="E144" s="4"/>
      <c r="F144" s="5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6"/>
      <c r="AI144" s="6"/>
      <c r="AJ144" s="6"/>
      <c r="AK144" s="6"/>
      <c r="AL144" s="6"/>
    </row>
    <row r="145" s="1" customFormat="1" spans="1:38">
      <c r="A145" s="4"/>
      <c r="B145" s="4"/>
      <c r="C145" s="4"/>
      <c r="D145" s="4"/>
      <c r="E145" s="4"/>
      <c r="F145" s="5"/>
      <c r="G145" s="4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6"/>
      <c r="AI145" s="6"/>
      <c r="AJ145" s="6"/>
      <c r="AK145" s="6"/>
      <c r="AL145" s="6"/>
    </row>
    <row r="146" s="1" customFormat="1" ht="134.1" customHeight="1" spans="6:6">
      <c r="F146" s="5"/>
    </row>
    <row r="147" s="1" customFormat="1" spans="1:38">
      <c r="A147" s="4"/>
      <c r="B147" s="4"/>
      <c r="C147" s="4"/>
      <c r="D147" s="4"/>
      <c r="E147" s="4"/>
      <c r="F147" s="5"/>
      <c r="G147" s="4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6"/>
      <c r="AI147" s="6"/>
      <c r="AJ147" s="6"/>
      <c r="AK147" s="6"/>
      <c r="AL147" s="6"/>
    </row>
    <row r="148" s="1" customFormat="1" spans="1:38">
      <c r="A148" s="4"/>
      <c r="B148" s="4"/>
      <c r="C148" s="4"/>
      <c r="D148" s="4"/>
      <c r="E148" s="4"/>
      <c r="F148" s="5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6"/>
      <c r="AI148" s="6"/>
      <c r="AJ148" s="6"/>
      <c r="AK148" s="6"/>
      <c r="AL148" s="6"/>
    </row>
    <row r="149" s="1" customFormat="1" spans="1:38">
      <c r="A149" s="4"/>
      <c r="B149" s="4"/>
      <c r="C149" s="4"/>
      <c r="D149" s="4"/>
      <c r="E149" s="4"/>
      <c r="F149" s="5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6"/>
      <c r="AI149" s="6"/>
      <c r="AJ149" s="6"/>
      <c r="AK149" s="6"/>
      <c r="AL149" s="6"/>
    </row>
    <row r="150" s="1" customFormat="1" ht="83.15" customHeight="1" spans="1:38">
      <c r="A150" s="4"/>
      <c r="B150" s="4"/>
      <c r="C150" s="4"/>
      <c r="D150" s="4"/>
      <c r="E150" s="4"/>
      <c r="F150" s="5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6"/>
      <c r="AI150" s="6"/>
      <c r="AJ150" s="6"/>
      <c r="AK150" s="6"/>
      <c r="AL150" s="6"/>
    </row>
    <row r="151" s="1" customFormat="1" spans="1:38">
      <c r="A151" s="4"/>
      <c r="B151" s="4"/>
      <c r="C151" s="4"/>
      <c r="D151" s="4"/>
      <c r="E151" s="4"/>
      <c r="F151" s="5"/>
      <c r="G151" s="4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6"/>
      <c r="AI151" s="6"/>
      <c r="AJ151" s="6"/>
      <c r="AK151" s="6"/>
      <c r="AL151" s="6"/>
    </row>
    <row r="152" s="1" customFormat="1" spans="1:38">
      <c r="A152" s="4"/>
      <c r="B152" s="4"/>
      <c r="C152" s="4"/>
      <c r="D152" s="4"/>
      <c r="E152" s="4"/>
      <c r="F152" s="5"/>
      <c r="G152" s="4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6"/>
      <c r="AI152" s="6"/>
      <c r="AJ152" s="6"/>
      <c r="AK152" s="6"/>
      <c r="AL152" s="6"/>
    </row>
    <row r="153" s="1" customFormat="1" spans="1:38">
      <c r="A153" s="4"/>
      <c r="B153" s="4"/>
      <c r="C153" s="4"/>
      <c r="D153" s="4"/>
      <c r="E153" s="4"/>
      <c r="F153" s="5"/>
      <c r="G153" s="4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6"/>
      <c r="AI153" s="6"/>
      <c r="AJ153" s="6"/>
      <c r="AK153" s="6"/>
      <c r="AL153" s="6"/>
    </row>
    <row r="154" s="1" customFormat="1" spans="1:38">
      <c r="A154" s="4"/>
      <c r="B154" s="4"/>
      <c r="C154" s="4"/>
      <c r="D154" s="4"/>
      <c r="E154" s="4"/>
      <c r="F154" s="5"/>
      <c r="G154" s="4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6"/>
      <c r="AI154" s="6"/>
      <c r="AJ154" s="6"/>
      <c r="AK154" s="6"/>
      <c r="AL154" s="6"/>
    </row>
    <row r="155" s="1" customFormat="1" spans="1:38">
      <c r="A155" s="4"/>
      <c r="B155" s="4"/>
      <c r="C155" s="4"/>
      <c r="D155" s="4"/>
      <c r="E155" s="4"/>
      <c r="F155" s="5"/>
      <c r="G155" s="4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6"/>
      <c r="AI155" s="6"/>
      <c r="AJ155" s="6"/>
      <c r="AK155" s="6"/>
      <c r="AL155" s="6"/>
    </row>
    <row r="156" s="1" customFormat="1" spans="1:38">
      <c r="A156" s="4"/>
      <c r="B156" s="4"/>
      <c r="C156" s="4"/>
      <c r="D156" s="4"/>
      <c r="E156" s="4"/>
      <c r="F156" s="5"/>
      <c r="G156" s="4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6"/>
      <c r="AI156" s="6"/>
      <c r="AJ156" s="6"/>
      <c r="AK156" s="6"/>
      <c r="AL156" s="6"/>
    </row>
    <row r="157" s="1" customFormat="1" spans="1:38">
      <c r="A157" s="4"/>
      <c r="B157" s="4"/>
      <c r="C157" s="4"/>
      <c r="D157" s="4"/>
      <c r="E157" s="4"/>
      <c r="F157" s="5"/>
      <c r="G157" s="4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6"/>
      <c r="AI157" s="6"/>
      <c r="AJ157" s="6"/>
      <c r="AK157" s="6"/>
      <c r="AL157" s="6"/>
    </row>
    <row r="158" s="1" customFormat="1" spans="1:38">
      <c r="A158" s="4"/>
      <c r="B158" s="4"/>
      <c r="C158" s="4"/>
      <c r="D158" s="4"/>
      <c r="E158" s="4"/>
      <c r="F158" s="5"/>
      <c r="G158" s="4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6"/>
      <c r="AI158" s="6"/>
      <c r="AJ158" s="6"/>
      <c r="AK158" s="6"/>
      <c r="AL158" s="6"/>
    </row>
    <row r="159" s="1" customFormat="1" spans="1:38">
      <c r="A159" s="4"/>
      <c r="B159" s="4"/>
      <c r="C159" s="4"/>
      <c r="D159" s="4"/>
      <c r="E159" s="4"/>
      <c r="F159" s="5"/>
      <c r="G159" s="4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6"/>
      <c r="AI159" s="6"/>
      <c r="AJ159" s="6"/>
      <c r="AK159" s="6"/>
      <c r="AL159" s="6"/>
    </row>
    <row r="160" s="1" customFormat="1" spans="1:38">
      <c r="A160" s="4"/>
      <c r="B160" s="4"/>
      <c r="C160" s="4"/>
      <c r="D160" s="4"/>
      <c r="E160" s="4"/>
      <c r="F160" s="5"/>
      <c r="G160" s="4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6"/>
      <c r="AI160" s="6"/>
      <c r="AJ160" s="6"/>
      <c r="AK160" s="6"/>
      <c r="AL160" s="6"/>
    </row>
    <row r="161" s="1" customFormat="1" spans="1:38">
      <c r="A161" s="4"/>
      <c r="B161" s="4"/>
      <c r="C161" s="4"/>
      <c r="D161" s="4"/>
      <c r="E161" s="4"/>
      <c r="F161" s="5"/>
      <c r="G161" s="4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6"/>
      <c r="AI161" s="6"/>
      <c r="AJ161" s="6"/>
      <c r="AK161" s="6"/>
      <c r="AL161" s="6"/>
    </row>
    <row r="162" s="1" customFormat="1" spans="1:38">
      <c r="A162" s="4"/>
      <c r="B162" s="4"/>
      <c r="C162" s="4"/>
      <c r="D162" s="4"/>
      <c r="E162" s="4"/>
      <c r="F162" s="5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6"/>
      <c r="AI162" s="6"/>
      <c r="AJ162" s="6"/>
      <c r="AK162" s="6"/>
      <c r="AL162" s="6"/>
    </row>
    <row r="163" s="1" customFormat="1" spans="1:38">
      <c r="A163" s="4"/>
      <c r="B163" s="4"/>
      <c r="C163" s="4"/>
      <c r="D163" s="4"/>
      <c r="E163" s="4"/>
      <c r="F163" s="5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6"/>
      <c r="AI163" s="6"/>
      <c r="AJ163" s="6"/>
      <c r="AK163" s="6"/>
      <c r="AL163" s="6"/>
    </row>
    <row r="164" s="1" customFormat="1" spans="1:38">
      <c r="A164" s="4"/>
      <c r="B164" s="4"/>
      <c r="C164" s="4"/>
      <c r="D164" s="4"/>
      <c r="E164" s="4"/>
      <c r="F164" s="5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6"/>
      <c r="AI164" s="6"/>
      <c r="AJ164" s="6"/>
      <c r="AK164" s="6"/>
      <c r="AL164" s="6"/>
    </row>
    <row r="165" s="1" customFormat="1" spans="1:38">
      <c r="A165" s="4"/>
      <c r="B165" s="4"/>
      <c r="C165" s="4"/>
      <c r="D165" s="4"/>
      <c r="E165" s="4"/>
      <c r="F165" s="5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6"/>
      <c r="AI165" s="6"/>
      <c r="AJ165" s="6"/>
      <c r="AK165" s="6"/>
      <c r="AL165" s="6"/>
    </row>
    <row r="166" s="1" customFormat="1" spans="1:38">
      <c r="A166" s="4"/>
      <c r="B166" s="4"/>
      <c r="C166" s="4"/>
      <c r="D166" s="4"/>
      <c r="E166" s="4"/>
      <c r="F166" s="5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6"/>
      <c r="AI166" s="6"/>
      <c r="AJ166" s="6"/>
      <c r="AK166" s="6"/>
      <c r="AL166" s="6"/>
    </row>
    <row r="167" s="3" customFormat="1" ht="14.25" spans="6:6">
      <c r="F167" s="64"/>
    </row>
    <row r="168" s="3" customFormat="1" ht="14.25" spans="6:6">
      <c r="F168" s="64"/>
    </row>
    <row r="169" s="3" customFormat="1" ht="14.25" spans="6:6">
      <c r="F169" s="64"/>
    </row>
    <row r="170" s="1" customFormat="1" spans="1:38">
      <c r="A170" s="4"/>
      <c r="B170" s="4"/>
      <c r="C170" s="4"/>
      <c r="D170" s="4"/>
      <c r="E170" s="4"/>
      <c r="F170" s="5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6"/>
      <c r="AI170" s="6"/>
      <c r="AJ170" s="6"/>
      <c r="AK170" s="6"/>
      <c r="AL170" s="6"/>
    </row>
    <row r="171" s="1" customFormat="1" spans="1:38">
      <c r="A171" s="4"/>
      <c r="B171" s="4"/>
      <c r="C171" s="4"/>
      <c r="D171" s="4"/>
      <c r="E171" s="4"/>
      <c r="F171" s="5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6"/>
      <c r="AI171" s="6"/>
      <c r="AJ171" s="6"/>
      <c r="AK171" s="6"/>
      <c r="AL171" s="6"/>
    </row>
    <row r="172" s="1" customFormat="1" ht="123" customHeight="1" spans="1:38">
      <c r="A172" s="4"/>
      <c r="B172" s="4"/>
      <c r="C172" s="4"/>
      <c r="D172" s="4"/>
      <c r="E172" s="4"/>
      <c r="F172" s="5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6"/>
      <c r="AI172" s="6"/>
      <c r="AJ172" s="6"/>
      <c r="AK172" s="6"/>
      <c r="AL172" s="6"/>
    </row>
    <row r="173" s="1" customFormat="1" ht="131.1" customHeight="1" spans="1:38">
      <c r="A173" s="4"/>
      <c r="B173" s="4"/>
      <c r="C173" s="4"/>
      <c r="D173" s="4"/>
      <c r="E173" s="4"/>
      <c r="F173" s="5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6"/>
      <c r="AI173" s="6"/>
      <c r="AJ173" s="6"/>
      <c r="AK173" s="6"/>
      <c r="AL173" s="6"/>
    </row>
    <row r="174" s="1" customFormat="1" spans="1:38">
      <c r="A174" s="4"/>
      <c r="B174" s="4"/>
      <c r="C174" s="4"/>
      <c r="D174" s="4"/>
      <c r="E174" s="4"/>
      <c r="F174" s="5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6"/>
      <c r="AI174" s="6"/>
      <c r="AJ174" s="6"/>
      <c r="AK174" s="6"/>
      <c r="AL174" s="6"/>
    </row>
    <row r="175" s="1" customFormat="1" spans="1:38">
      <c r="A175" s="4"/>
      <c r="B175" s="4"/>
      <c r="C175" s="4"/>
      <c r="D175" s="4"/>
      <c r="E175" s="4"/>
      <c r="F175" s="5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6"/>
      <c r="AI175" s="6"/>
      <c r="AJ175" s="6"/>
      <c r="AK175" s="6"/>
      <c r="AL175" s="6"/>
    </row>
    <row r="176" s="1" customFormat="1" spans="1:38">
      <c r="A176" s="4"/>
      <c r="B176" s="4"/>
      <c r="C176" s="4"/>
      <c r="D176" s="4"/>
      <c r="E176" s="4"/>
      <c r="F176" s="5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6"/>
      <c r="AI176" s="6"/>
      <c r="AJ176" s="6"/>
      <c r="AK176" s="6"/>
      <c r="AL176" s="6"/>
    </row>
    <row r="177" s="1" customFormat="1" spans="1:38">
      <c r="A177" s="4"/>
      <c r="B177" s="4"/>
      <c r="C177" s="4"/>
      <c r="D177" s="4"/>
      <c r="E177" s="4"/>
      <c r="F177" s="5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6"/>
      <c r="AI177" s="6"/>
      <c r="AJ177" s="6"/>
      <c r="AK177" s="6"/>
      <c r="AL177" s="6"/>
    </row>
    <row r="178" s="1" customFormat="1" spans="1:38">
      <c r="A178" s="4"/>
      <c r="B178" s="4"/>
      <c r="C178" s="4"/>
      <c r="D178" s="4"/>
      <c r="E178" s="4"/>
      <c r="F178" s="5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6"/>
      <c r="AI178" s="6"/>
      <c r="AJ178" s="6"/>
      <c r="AK178" s="6"/>
      <c r="AL178" s="6"/>
    </row>
    <row r="179" s="1" customFormat="1" spans="1:38">
      <c r="A179" s="4"/>
      <c r="B179" s="4"/>
      <c r="C179" s="4"/>
      <c r="D179" s="4"/>
      <c r="E179" s="4"/>
      <c r="F179" s="5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6"/>
      <c r="AI179" s="6"/>
      <c r="AJ179" s="6"/>
      <c r="AK179" s="6"/>
      <c r="AL179" s="6"/>
    </row>
    <row r="180" s="1" customFormat="1" spans="1:38">
      <c r="A180" s="4"/>
      <c r="B180" s="4"/>
      <c r="C180" s="4"/>
      <c r="D180" s="4"/>
      <c r="E180" s="4"/>
      <c r="F180" s="5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6"/>
      <c r="AI180" s="6"/>
      <c r="AJ180" s="6"/>
      <c r="AK180" s="6"/>
      <c r="AL180" s="6"/>
    </row>
    <row r="181" s="1" customFormat="1" spans="1:38">
      <c r="A181" s="4"/>
      <c r="B181" s="4"/>
      <c r="C181" s="4"/>
      <c r="D181" s="4"/>
      <c r="E181" s="4"/>
      <c r="F181" s="5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6"/>
      <c r="AI181" s="6"/>
      <c r="AJ181" s="6"/>
      <c r="AK181" s="6"/>
      <c r="AL181" s="6"/>
    </row>
    <row r="182" s="1" customFormat="1" spans="1:38">
      <c r="A182" s="4"/>
      <c r="B182" s="4"/>
      <c r="C182" s="4"/>
      <c r="D182" s="4"/>
      <c r="E182" s="4"/>
      <c r="F182" s="5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6"/>
      <c r="AI182" s="6"/>
      <c r="AJ182" s="6"/>
      <c r="AK182" s="6"/>
      <c r="AL182" s="6"/>
    </row>
    <row r="183" s="1" customFormat="1" spans="1:38">
      <c r="A183" s="4"/>
      <c r="B183" s="4"/>
      <c r="C183" s="4"/>
      <c r="D183" s="4"/>
      <c r="E183" s="4"/>
      <c r="F183" s="5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6"/>
      <c r="AI183" s="6"/>
      <c r="AJ183" s="6"/>
      <c r="AK183" s="6"/>
      <c r="AL183" s="6"/>
    </row>
    <row r="184" s="1" customFormat="1" spans="1:38">
      <c r="A184" s="4"/>
      <c r="B184" s="4"/>
      <c r="C184" s="4"/>
      <c r="D184" s="4"/>
      <c r="E184" s="4"/>
      <c r="F184" s="5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6"/>
      <c r="AI184" s="6"/>
      <c r="AJ184" s="6"/>
      <c r="AK184" s="6"/>
      <c r="AL184" s="6"/>
    </row>
    <row r="185" s="1" customFormat="1" spans="1:38">
      <c r="A185" s="4"/>
      <c r="B185" s="4"/>
      <c r="C185" s="4"/>
      <c r="D185" s="4"/>
      <c r="E185" s="4"/>
      <c r="F185" s="5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6"/>
      <c r="AI185" s="6"/>
      <c r="AJ185" s="6"/>
      <c r="AK185" s="6"/>
      <c r="AL185" s="6"/>
    </row>
    <row r="186" s="1" customFormat="1" spans="1:38">
      <c r="A186" s="4"/>
      <c r="B186" s="4"/>
      <c r="C186" s="4"/>
      <c r="D186" s="4"/>
      <c r="E186" s="4"/>
      <c r="F186" s="5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6"/>
      <c r="AI186" s="6"/>
      <c r="AJ186" s="6"/>
      <c r="AK186" s="6"/>
      <c r="AL186" s="6"/>
    </row>
    <row r="187" s="1" customFormat="1" spans="1:38">
      <c r="A187" s="4"/>
      <c r="B187" s="4"/>
      <c r="C187" s="4"/>
      <c r="D187" s="4"/>
      <c r="E187" s="4"/>
      <c r="F187" s="5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6"/>
      <c r="AI187" s="6"/>
      <c r="AJ187" s="6"/>
      <c r="AK187" s="6"/>
      <c r="AL187" s="6"/>
    </row>
    <row r="188" s="1" customFormat="1" spans="1:38">
      <c r="A188" s="4"/>
      <c r="B188" s="4"/>
      <c r="C188" s="4"/>
      <c r="D188" s="4"/>
      <c r="E188" s="4"/>
      <c r="F188" s="5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6"/>
      <c r="AI188" s="6"/>
      <c r="AJ188" s="6"/>
      <c r="AK188" s="6"/>
      <c r="AL188" s="6"/>
    </row>
    <row r="189" s="1" customFormat="1" spans="1:38">
      <c r="A189" s="4"/>
      <c r="B189" s="4"/>
      <c r="C189" s="4"/>
      <c r="D189" s="4"/>
      <c r="E189" s="4"/>
      <c r="F189" s="5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6"/>
      <c r="AI189" s="6"/>
      <c r="AJ189" s="6"/>
      <c r="AK189" s="6"/>
      <c r="AL189" s="6"/>
    </row>
    <row r="190" s="1" customFormat="1" spans="1:38">
      <c r="A190" s="4"/>
      <c r="B190" s="4"/>
      <c r="C190" s="4"/>
      <c r="D190" s="4"/>
      <c r="E190" s="4"/>
      <c r="F190" s="5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6"/>
      <c r="AI190" s="6"/>
      <c r="AJ190" s="6"/>
      <c r="AK190" s="6"/>
      <c r="AL190" s="6"/>
    </row>
    <row r="191" s="1" customFormat="1" spans="1:38">
      <c r="A191" s="4"/>
      <c r="B191" s="4"/>
      <c r="C191" s="4"/>
      <c r="D191" s="4"/>
      <c r="E191" s="4"/>
      <c r="F191" s="5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6"/>
      <c r="AI191" s="6"/>
      <c r="AJ191" s="6"/>
      <c r="AK191" s="6"/>
      <c r="AL191" s="6"/>
    </row>
    <row r="192" s="1" customFormat="1" spans="1:38">
      <c r="A192" s="4"/>
      <c r="B192" s="4"/>
      <c r="C192" s="4"/>
      <c r="D192" s="4"/>
      <c r="E192" s="4"/>
      <c r="F192" s="5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6"/>
      <c r="AI192" s="6"/>
      <c r="AJ192" s="6"/>
      <c r="AK192" s="6"/>
      <c r="AL192" s="6"/>
    </row>
    <row r="193" s="1" customFormat="1" spans="1:38">
      <c r="A193" s="4"/>
      <c r="B193" s="4"/>
      <c r="C193" s="4"/>
      <c r="D193" s="4"/>
      <c r="E193" s="4"/>
      <c r="F193" s="5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6"/>
      <c r="AI193" s="6"/>
      <c r="AJ193" s="6"/>
      <c r="AK193" s="6"/>
      <c r="AL193" s="6"/>
    </row>
    <row r="194" s="1" customFormat="1" ht="108" customHeight="1" spans="1:38">
      <c r="A194" s="4"/>
      <c r="B194" s="4"/>
      <c r="C194" s="4"/>
      <c r="D194" s="4"/>
      <c r="E194" s="4"/>
      <c r="F194" s="5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6"/>
      <c r="AI194" s="6"/>
      <c r="AJ194" s="6"/>
      <c r="AK194" s="6"/>
      <c r="AL194" s="6"/>
    </row>
    <row r="195" s="1" customFormat="1" ht="191.15" customHeight="1" spans="1:38">
      <c r="A195" s="4"/>
      <c r="B195" s="4"/>
      <c r="C195" s="4"/>
      <c r="D195" s="4"/>
      <c r="E195" s="4"/>
      <c r="F195" s="5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6"/>
      <c r="AI195" s="6"/>
      <c r="AJ195" s="6"/>
      <c r="AK195" s="6"/>
      <c r="AL195" s="6"/>
    </row>
    <row r="196" s="1" customFormat="1" spans="1:38">
      <c r="A196" s="4"/>
      <c r="B196" s="4"/>
      <c r="C196" s="4"/>
      <c r="D196" s="4"/>
      <c r="E196" s="4"/>
      <c r="F196" s="5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6"/>
      <c r="AI196" s="6"/>
      <c r="AJ196" s="6"/>
      <c r="AK196" s="6"/>
      <c r="AL196" s="6"/>
    </row>
    <row r="197" s="1" customFormat="1" spans="1:38">
      <c r="A197" s="4"/>
      <c r="B197" s="4"/>
      <c r="C197" s="4"/>
      <c r="D197" s="4"/>
      <c r="E197" s="4"/>
      <c r="F197" s="5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6"/>
      <c r="AI197" s="6"/>
      <c r="AJ197" s="6"/>
      <c r="AK197" s="6"/>
      <c r="AL197" s="6"/>
    </row>
    <row r="198" s="1" customFormat="1" spans="1:38">
      <c r="A198" s="4"/>
      <c r="B198" s="4"/>
      <c r="C198" s="4"/>
      <c r="D198" s="4"/>
      <c r="E198" s="4"/>
      <c r="F198" s="5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6"/>
      <c r="AI198" s="6"/>
      <c r="AJ198" s="6"/>
      <c r="AK198" s="6"/>
      <c r="AL198" s="6"/>
    </row>
    <row r="199" s="1" customFormat="1" ht="251.15" customHeight="1" spans="1:38">
      <c r="A199" s="4"/>
      <c r="B199" s="4"/>
      <c r="C199" s="4"/>
      <c r="D199" s="4"/>
      <c r="E199" s="4"/>
      <c r="F199" s="5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6"/>
      <c r="AI199" s="6"/>
      <c r="AJ199" s="6"/>
      <c r="AK199" s="6"/>
      <c r="AL199" s="6"/>
    </row>
    <row r="200" s="1" customFormat="1" ht="20.1" customHeight="1" spans="1:38">
      <c r="A200" s="4"/>
      <c r="B200" s="4"/>
      <c r="C200" s="4"/>
      <c r="D200" s="4"/>
      <c r="E200" s="4"/>
      <c r="F200" s="5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6"/>
      <c r="AI200" s="6"/>
      <c r="AJ200" s="6"/>
      <c r="AK200" s="6"/>
      <c r="AL200" s="6"/>
    </row>
  </sheetData>
  <autoFilter ref="A8:AM101">
    <extLst/>
  </autoFilter>
  <mergeCells count="646">
    <mergeCell ref="A2:AC2"/>
    <mergeCell ref="A3:F3"/>
    <mergeCell ref="T3:AE3"/>
    <mergeCell ref="M4:Z4"/>
    <mergeCell ref="AA4:AC4"/>
    <mergeCell ref="M5:Q5"/>
    <mergeCell ref="C7:H7"/>
    <mergeCell ref="A8:H8"/>
    <mergeCell ref="A56:H56"/>
    <mergeCell ref="A92:H92"/>
    <mergeCell ref="A4:A6"/>
    <mergeCell ref="A9:A10"/>
    <mergeCell ref="A15:A16"/>
    <mergeCell ref="A17:A18"/>
    <mergeCell ref="A20:A26"/>
    <mergeCell ref="A27:A33"/>
    <mergeCell ref="A34:A35"/>
    <mergeCell ref="A37:A38"/>
    <mergeCell ref="A41:A42"/>
    <mergeCell ref="A48:A49"/>
    <mergeCell ref="A52:A53"/>
    <mergeCell ref="A54:A55"/>
    <mergeCell ref="A57:A60"/>
    <mergeCell ref="A65:A69"/>
    <mergeCell ref="A70:A72"/>
    <mergeCell ref="A90:A91"/>
    <mergeCell ref="A95:A101"/>
    <mergeCell ref="B4:B6"/>
    <mergeCell ref="B9:B10"/>
    <mergeCell ref="B15:B16"/>
    <mergeCell ref="B17:B18"/>
    <mergeCell ref="B20:B26"/>
    <mergeCell ref="B27:B33"/>
    <mergeCell ref="B34:B35"/>
    <mergeCell ref="B37:B38"/>
    <mergeCell ref="B41:B42"/>
    <mergeCell ref="B48:B49"/>
    <mergeCell ref="B52:B53"/>
    <mergeCell ref="B54:B55"/>
    <mergeCell ref="B57:B60"/>
    <mergeCell ref="B65:B69"/>
    <mergeCell ref="B70:B72"/>
    <mergeCell ref="B90:B91"/>
    <mergeCell ref="B95:B101"/>
    <mergeCell ref="C4:C6"/>
    <mergeCell ref="C9:C10"/>
    <mergeCell ref="C15:C16"/>
    <mergeCell ref="C17:C18"/>
    <mergeCell ref="C20:C26"/>
    <mergeCell ref="C27:C33"/>
    <mergeCell ref="C34:C35"/>
    <mergeCell ref="C37:C38"/>
    <mergeCell ref="C41:C42"/>
    <mergeCell ref="C48:C49"/>
    <mergeCell ref="C52:C53"/>
    <mergeCell ref="C54:C55"/>
    <mergeCell ref="C57:C60"/>
    <mergeCell ref="C65:C69"/>
    <mergeCell ref="C70:C72"/>
    <mergeCell ref="C90:C91"/>
    <mergeCell ref="C95:C101"/>
    <mergeCell ref="D4:D6"/>
    <mergeCell ref="D9:D10"/>
    <mergeCell ref="D15:D16"/>
    <mergeCell ref="D17:D18"/>
    <mergeCell ref="D20:D26"/>
    <mergeCell ref="D27:D33"/>
    <mergeCell ref="D34:D35"/>
    <mergeCell ref="D37:D38"/>
    <mergeCell ref="D41:D42"/>
    <mergeCell ref="D48:D49"/>
    <mergeCell ref="D52:D53"/>
    <mergeCell ref="D54:D55"/>
    <mergeCell ref="D57:D60"/>
    <mergeCell ref="D65:D69"/>
    <mergeCell ref="D70:D72"/>
    <mergeCell ref="D90:D91"/>
    <mergeCell ref="D95:D101"/>
    <mergeCell ref="E4:E6"/>
    <mergeCell ref="E9:E10"/>
    <mergeCell ref="E15:E16"/>
    <mergeCell ref="E17:E18"/>
    <mergeCell ref="E20:E26"/>
    <mergeCell ref="E27:E33"/>
    <mergeCell ref="E34:E35"/>
    <mergeCell ref="E37:E38"/>
    <mergeCell ref="E41:E42"/>
    <mergeCell ref="E48:E49"/>
    <mergeCell ref="E52:E53"/>
    <mergeCell ref="E54:E55"/>
    <mergeCell ref="E57:E60"/>
    <mergeCell ref="E65:E69"/>
    <mergeCell ref="E70:E72"/>
    <mergeCell ref="E90:E91"/>
    <mergeCell ref="E95:E101"/>
    <mergeCell ref="F4:F6"/>
    <mergeCell ref="F9:F10"/>
    <mergeCell ref="F15:F16"/>
    <mergeCell ref="F17:F18"/>
    <mergeCell ref="F20:F26"/>
    <mergeCell ref="F27:F33"/>
    <mergeCell ref="F34:F35"/>
    <mergeCell ref="F37:F38"/>
    <mergeCell ref="F41:F42"/>
    <mergeCell ref="F48:F49"/>
    <mergeCell ref="F52:F53"/>
    <mergeCell ref="F54:F55"/>
    <mergeCell ref="F57:F60"/>
    <mergeCell ref="F65:F69"/>
    <mergeCell ref="F70:F72"/>
    <mergeCell ref="F90:F91"/>
    <mergeCell ref="F95:F101"/>
    <mergeCell ref="G4:G6"/>
    <mergeCell ref="G9:G10"/>
    <mergeCell ref="G15:G16"/>
    <mergeCell ref="G17:G18"/>
    <mergeCell ref="G20:G26"/>
    <mergeCell ref="G27:G33"/>
    <mergeCell ref="G34:G35"/>
    <mergeCell ref="G37:G38"/>
    <mergeCell ref="G41:G42"/>
    <mergeCell ref="G48:G49"/>
    <mergeCell ref="G52:G53"/>
    <mergeCell ref="G54:G55"/>
    <mergeCell ref="G57:G60"/>
    <mergeCell ref="G65:G69"/>
    <mergeCell ref="G70:G72"/>
    <mergeCell ref="G90:G91"/>
    <mergeCell ref="G95:G101"/>
    <mergeCell ref="H4:H6"/>
    <mergeCell ref="H9:H10"/>
    <mergeCell ref="H15:H16"/>
    <mergeCell ref="H17:H18"/>
    <mergeCell ref="H20:H26"/>
    <mergeCell ref="H27:H33"/>
    <mergeCell ref="H34:H35"/>
    <mergeCell ref="H37:H38"/>
    <mergeCell ref="H41:H42"/>
    <mergeCell ref="H48:H49"/>
    <mergeCell ref="H52:H53"/>
    <mergeCell ref="H54:H55"/>
    <mergeCell ref="H57:H60"/>
    <mergeCell ref="H65:H69"/>
    <mergeCell ref="H70:H72"/>
    <mergeCell ref="H90:H91"/>
    <mergeCell ref="H95:H101"/>
    <mergeCell ref="I4:I6"/>
    <mergeCell ref="I9:I10"/>
    <mergeCell ref="I15:I16"/>
    <mergeCell ref="I17:I18"/>
    <mergeCell ref="I20:I26"/>
    <mergeCell ref="I27:I33"/>
    <mergeCell ref="I34:I35"/>
    <mergeCell ref="I37:I38"/>
    <mergeCell ref="I41:I42"/>
    <mergeCell ref="I48:I49"/>
    <mergeCell ref="I52:I53"/>
    <mergeCell ref="I54:I55"/>
    <mergeCell ref="I57:I60"/>
    <mergeCell ref="I65:I69"/>
    <mergeCell ref="I70:I72"/>
    <mergeCell ref="I90:I91"/>
    <mergeCell ref="I95:I101"/>
    <mergeCell ref="J4:J6"/>
    <mergeCell ref="J9:J10"/>
    <mergeCell ref="J15:J16"/>
    <mergeCell ref="J17:J18"/>
    <mergeCell ref="J20:J26"/>
    <mergeCell ref="J27:J33"/>
    <mergeCell ref="J34:J35"/>
    <mergeCell ref="J37:J38"/>
    <mergeCell ref="J41:J42"/>
    <mergeCell ref="J48:J49"/>
    <mergeCell ref="J52:J53"/>
    <mergeCell ref="J54:J55"/>
    <mergeCell ref="J57:J60"/>
    <mergeCell ref="J65:J69"/>
    <mergeCell ref="J70:J72"/>
    <mergeCell ref="J90:J91"/>
    <mergeCell ref="J95:J101"/>
    <mergeCell ref="K4:K6"/>
    <mergeCell ref="K9:K10"/>
    <mergeCell ref="K15:K16"/>
    <mergeCell ref="K17:K18"/>
    <mergeCell ref="K20:K26"/>
    <mergeCell ref="K27:K33"/>
    <mergeCell ref="K34:K35"/>
    <mergeCell ref="K37:K38"/>
    <mergeCell ref="K41:K42"/>
    <mergeCell ref="K48:K49"/>
    <mergeCell ref="K52:K53"/>
    <mergeCell ref="K54:K55"/>
    <mergeCell ref="K57:K60"/>
    <mergeCell ref="K65:K69"/>
    <mergeCell ref="K70:K72"/>
    <mergeCell ref="K90:K91"/>
    <mergeCell ref="K95:K101"/>
    <mergeCell ref="L4:L6"/>
    <mergeCell ref="L9:L10"/>
    <mergeCell ref="L15:L16"/>
    <mergeCell ref="L17:L18"/>
    <mergeCell ref="L20:L26"/>
    <mergeCell ref="L27:L33"/>
    <mergeCell ref="L34:L35"/>
    <mergeCell ref="L37:L38"/>
    <mergeCell ref="L41:L42"/>
    <mergeCell ref="L48:L49"/>
    <mergeCell ref="L52:L53"/>
    <mergeCell ref="L54:L55"/>
    <mergeCell ref="L57:L60"/>
    <mergeCell ref="L65:L69"/>
    <mergeCell ref="L70:L72"/>
    <mergeCell ref="L90:L91"/>
    <mergeCell ref="L95:L101"/>
    <mergeCell ref="M9:M10"/>
    <mergeCell ref="M15:M16"/>
    <mergeCell ref="M17:M18"/>
    <mergeCell ref="M20:M26"/>
    <mergeCell ref="M27:M33"/>
    <mergeCell ref="M34:M35"/>
    <mergeCell ref="M37:M38"/>
    <mergeCell ref="M41:M42"/>
    <mergeCell ref="M48:M49"/>
    <mergeCell ref="M52:M53"/>
    <mergeCell ref="M54:M55"/>
    <mergeCell ref="M57:M60"/>
    <mergeCell ref="M65:M69"/>
    <mergeCell ref="M70:M72"/>
    <mergeCell ref="M90:M91"/>
    <mergeCell ref="M95:M101"/>
    <mergeCell ref="N9:N10"/>
    <mergeCell ref="N15:N16"/>
    <mergeCell ref="N17:N18"/>
    <mergeCell ref="N20:N26"/>
    <mergeCell ref="N27:N33"/>
    <mergeCell ref="N34:N35"/>
    <mergeCell ref="N37:N38"/>
    <mergeCell ref="N41:N42"/>
    <mergeCell ref="N48:N49"/>
    <mergeCell ref="N52:N53"/>
    <mergeCell ref="N54:N55"/>
    <mergeCell ref="N57:N60"/>
    <mergeCell ref="N65:N69"/>
    <mergeCell ref="N70:N72"/>
    <mergeCell ref="N90:N91"/>
    <mergeCell ref="N95:N101"/>
    <mergeCell ref="O9:O10"/>
    <mergeCell ref="O15:O16"/>
    <mergeCell ref="O17:O18"/>
    <mergeCell ref="O20:O26"/>
    <mergeCell ref="O27:O33"/>
    <mergeCell ref="O34:O35"/>
    <mergeCell ref="O37:O38"/>
    <mergeCell ref="O41:O42"/>
    <mergeCell ref="O48:O49"/>
    <mergeCell ref="O52:O53"/>
    <mergeCell ref="O54:O55"/>
    <mergeCell ref="O57:O60"/>
    <mergeCell ref="O65:O69"/>
    <mergeCell ref="O70:O72"/>
    <mergeCell ref="O90:O91"/>
    <mergeCell ref="O95:O101"/>
    <mergeCell ref="P9:P10"/>
    <mergeCell ref="P15:P16"/>
    <mergeCell ref="P17:P18"/>
    <mergeCell ref="P20:P26"/>
    <mergeCell ref="P27:P33"/>
    <mergeCell ref="P34:P35"/>
    <mergeCell ref="P37:P38"/>
    <mergeCell ref="P41:P42"/>
    <mergeCell ref="P48:P49"/>
    <mergeCell ref="P52:P53"/>
    <mergeCell ref="P54:P55"/>
    <mergeCell ref="P57:P60"/>
    <mergeCell ref="P65:P69"/>
    <mergeCell ref="P70:P72"/>
    <mergeCell ref="P90:P91"/>
    <mergeCell ref="P95:P101"/>
    <mergeCell ref="Q9:Q10"/>
    <mergeCell ref="Q15:Q16"/>
    <mergeCell ref="Q17:Q18"/>
    <mergeCell ref="Q20:Q26"/>
    <mergeCell ref="Q27:Q33"/>
    <mergeCell ref="Q34:Q35"/>
    <mergeCell ref="Q37:Q38"/>
    <mergeCell ref="Q41:Q42"/>
    <mergeCell ref="Q48:Q49"/>
    <mergeCell ref="Q52:Q53"/>
    <mergeCell ref="Q54:Q55"/>
    <mergeCell ref="Q57:Q60"/>
    <mergeCell ref="Q65:Q69"/>
    <mergeCell ref="Q70:Q72"/>
    <mergeCell ref="Q90:Q91"/>
    <mergeCell ref="Q95:Q101"/>
    <mergeCell ref="R5:R6"/>
    <mergeCell ref="R9:R10"/>
    <mergeCell ref="R15:R16"/>
    <mergeCell ref="R17:R18"/>
    <mergeCell ref="R20:R26"/>
    <mergeCell ref="R27:R33"/>
    <mergeCell ref="R34:R35"/>
    <mergeCell ref="R37:R38"/>
    <mergeCell ref="R41:R42"/>
    <mergeCell ref="R48:R49"/>
    <mergeCell ref="R52:R53"/>
    <mergeCell ref="R54:R55"/>
    <mergeCell ref="R57:R60"/>
    <mergeCell ref="R65:R69"/>
    <mergeCell ref="R70:R72"/>
    <mergeCell ref="R90:R91"/>
    <mergeCell ref="R95:R101"/>
    <mergeCell ref="S5:S6"/>
    <mergeCell ref="S9:S10"/>
    <mergeCell ref="S15:S16"/>
    <mergeCell ref="S17:S18"/>
    <mergeCell ref="S20:S26"/>
    <mergeCell ref="S27:S33"/>
    <mergeCell ref="S34:S35"/>
    <mergeCell ref="S37:S38"/>
    <mergeCell ref="S41:S42"/>
    <mergeCell ref="S48:S49"/>
    <mergeCell ref="S52:S53"/>
    <mergeCell ref="S54:S55"/>
    <mergeCell ref="S57:S60"/>
    <mergeCell ref="S65:S69"/>
    <mergeCell ref="S70:S72"/>
    <mergeCell ref="S90:S91"/>
    <mergeCell ref="S95:S101"/>
    <mergeCell ref="T5:T6"/>
    <mergeCell ref="T9:T10"/>
    <mergeCell ref="T15:T16"/>
    <mergeCell ref="T17:T18"/>
    <mergeCell ref="T20:T26"/>
    <mergeCell ref="T27:T33"/>
    <mergeCell ref="T34:T35"/>
    <mergeCell ref="T37:T38"/>
    <mergeCell ref="T41:T42"/>
    <mergeCell ref="T48:T49"/>
    <mergeCell ref="T52:T53"/>
    <mergeCell ref="T54:T55"/>
    <mergeCell ref="T57:T60"/>
    <mergeCell ref="T65:T69"/>
    <mergeCell ref="T70:T72"/>
    <mergeCell ref="T90:T91"/>
    <mergeCell ref="T95:T101"/>
    <mergeCell ref="U5:U6"/>
    <mergeCell ref="U9:U10"/>
    <mergeCell ref="U15:U16"/>
    <mergeCell ref="U17:U18"/>
    <mergeCell ref="U20:U26"/>
    <mergeCell ref="U27:U33"/>
    <mergeCell ref="U34:U35"/>
    <mergeCell ref="U37:U38"/>
    <mergeCell ref="U41:U42"/>
    <mergeCell ref="U48:U49"/>
    <mergeCell ref="U52:U53"/>
    <mergeCell ref="U54:U55"/>
    <mergeCell ref="U57:U60"/>
    <mergeCell ref="U65:U69"/>
    <mergeCell ref="U70:U72"/>
    <mergeCell ref="U90:U91"/>
    <mergeCell ref="U95:U101"/>
    <mergeCell ref="V5:V6"/>
    <mergeCell ref="V9:V10"/>
    <mergeCell ref="V15:V16"/>
    <mergeCell ref="V17:V18"/>
    <mergeCell ref="V20:V26"/>
    <mergeCell ref="V27:V33"/>
    <mergeCell ref="V34:V35"/>
    <mergeCell ref="V37:V38"/>
    <mergeCell ref="V41:V42"/>
    <mergeCell ref="V48:V49"/>
    <mergeCell ref="V52:V53"/>
    <mergeCell ref="V54:V55"/>
    <mergeCell ref="V57:V60"/>
    <mergeCell ref="V65:V69"/>
    <mergeCell ref="V70:V72"/>
    <mergeCell ref="V90:V91"/>
    <mergeCell ref="V95:V101"/>
    <mergeCell ref="W5:W6"/>
    <mergeCell ref="W9:W10"/>
    <mergeCell ref="W15:W16"/>
    <mergeCell ref="W17:W18"/>
    <mergeCell ref="W20:W26"/>
    <mergeCell ref="W27:W33"/>
    <mergeCell ref="W34:W35"/>
    <mergeCell ref="W37:W38"/>
    <mergeCell ref="W41:W42"/>
    <mergeCell ref="W48:W49"/>
    <mergeCell ref="W52:W53"/>
    <mergeCell ref="W54:W55"/>
    <mergeCell ref="W57:W60"/>
    <mergeCell ref="W65:W69"/>
    <mergeCell ref="W70:W72"/>
    <mergeCell ref="W90:W91"/>
    <mergeCell ref="W95:W101"/>
    <mergeCell ref="X5:X6"/>
    <mergeCell ref="X9:X10"/>
    <mergeCell ref="X15:X16"/>
    <mergeCell ref="X17:X18"/>
    <mergeCell ref="X20:X26"/>
    <mergeCell ref="X27:X33"/>
    <mergeCell ref="X34:X35"/>
    <mergeCell ref="X37:X38"/>
    <mergeCell ref="X41:X42"/>
    <mergeCell ref="X48:X49"/>
    <mergeCell ref="X52:X53"/>
    <mergeCell ref="X54:X55"/>
    <mergeCell ref="X57:X60"/>
    <mergeCell ref="X65:X69"/>
    <mergeCell ref="X70:X72"/>
    <mergeCell ref="X90:X91"/>
    <mergeCell ref="X95:X101"/>
    <mergeCell ref="Y5:Y6"/>
    <mergeCell ref="Y9:Y10"/>
    <mergeCell ref="Y15:Y16"/>
    <mergeCell ref="Y17:Y18"/>
    <mergeCell ref="Y20:Y26"/>
    <mergeCell ref="Y27:Y33"/>
    <mergeCell ref="Y34:Y35"/>
    <mergeCell ref="Y37:Y38"/>
    <mergeCell ref="Y41:Y42"/>
    <mergeCell ref="Y48:Y49"/>
    <mergeCell ref="Y52:Y53"/>
    <mergeCell ref="Y54:Y55"/>
    <mergeCell ref="Y57:Y60"/>
    <mergeCell ref="Y65:Y69"/>
    <mergeCell ref="Y70:Y72"/>
    <mergeCell ref="Y90:Y91"/>
    <mergeCell ref="Y95:Y101"/>
    <mergeCell ref="Z5:Z6"/>
    <mergeCell ref="Z9:Z10"/>
    <mergeCell ref="Z15:Z16"/>
    <mergeCell ref="Z17:Z18"/>
    <mergeCell ref="Z20:Z26"/>
    <mergeCell ref="Z27:Z33"/>
    <mergeCell ref="Z34:Z35"/>
    <mergeCell ref="Z37:Z38"/>
    <mergeCell ref="Z41:Z42"/>
    <mergeCell ref="Z48:Z49"/>
    <mergeCell ref="Z52:Z53"/>
    <mergeCell ref="Z54:Z55"/>
    <mergeCell ref="Z57:Z60"/>
    <mergeCell ref="Z65:Z69"/>
    <mergeCell ref="Z70:Z72"/>
    <mergeCell ref="Z90:Z91"/>
    <mergeCell ref="Z95:Z101"/>
    <mergeCell ref="AA5:AA6"/>
    <mergeCell ref="AA9:AA10"/>
    <mergeCell ref="AA15:AA16"/>
    <mergeCell ref="AA17:AA18"/>
    <mergeCell ref="AA20:AA26"/>
    <mergeCell ref="AA27:AA33"/>
    <mergeCell ref="AA34:AA35"/>
    <mergeCell ref="AA37:AA38"/>
    <mergeCell ref="AA41:AA42"/>
    <mergeCell ref="AA48:AA49"/>
    <mergeCell ref="AA52:AA53"/>
    <mergeCell ref="AA54:AA55"/>
    <mergeCell ref="AA57:AA60"/>
    <mergeCell ref="AA65:AA69"/>
    <mergeCell ref="AA70:AA72"/>
    <mergeCell ref="AA90:AA91"/>
    <mergeCell ref="AA95:AA101"/>
    <mergeCell ref="AB5:AB6"/>
    <mergeCell ref="AB9:AB10"/>
    <mergeCell ref="AB15:AB16"/>
    <mergeCell ref="AB17:AB18"/>
    <mergeCell ref="AB20:AB26"/>
    <mergeCell ref="AB27:AB33"/>
    <mergeCell ref="AB34:AB35"/>
    <mergeCell ref="AB37:AB38"/>
    <mergeCell ref="AB41:AB42"/>
    <mergeCell ref="AB48:AB49"/>
    <mergeCell ref="AB52:AB53"/>
    <mergeCell ref="AB54:AB55"/>
    <mergeCell ref="AB57:AB60"/>
    <mergeCell ref="AB65:AB69"/>
    <mergeCell ref="AB70:AB72"/>
    <mergeCell ref="AB90:AB91"/>
    <mergeCell ref="AB95:AB101"/>
    <mergeCell ref="AC5:AC6"/>
    <mergeCell ref="AC9:AC10"/>
    <mergeCell ref="AC15:AC16"/>
    <mergeCell ref="AC17:AC18"/>
    <mergeCell ref="AC20:AC26"/>
    <mergeCell ref="AC27:AC33"/>
    <mergeCell ref="AC34:AC35"/>
    <mergeCell ref="AC37:AC38"/>
    <mergeCell ref="AC41:AC42"/>
    <mergeCell ref="AC48:AC49"/>
    <mergeCell ref="AC52:AC53"/>
    <mergeCell ref="AC54:AC55"/>
    <mergeCell ref="AC57:AC60"/>
    <mergeCell ref="AC65:AC69"/>
    <mergeCell ref="AC70:AC72"/>
    <mergeCell ref="AC90:AC91"/>
    <mergeCell ref="AC95:AC101"/>
    <mergeCell ref="AD4:AD6"/>
    <mergeCell ref="AD9:AD10"/>
    <mergeCell ref="AD15:AD16"/>
    <mergeCell ref="AD17:AD18"/>
    <mergeCell ref="AD20:AD26"/>
    <mergeCell ref="AD27:AD33"/>
    <mergeCell ref="AD34:AD35"/>
    <mergeCell ref="AD37:AD38"/>
    <mergeCell ref="AD41:AD42"/>
    <mergeCell ref="AD48:AD49"/>
    <mergeCell ref="AD52:AD53"/>
    <mergeCell ref="AD54:AD55"/>
    <mergeCell ref="AD57:AD60"/>
    <mergeCell ref="AD65:AD69"/>
    <mergeCell ref="AD70:AD72"/>
    <mergeCell ref="AD90:AD91"/>
    <mergeCell ref="AD95:AD101"/>
    <mergeCell ref="AE4:AE6"/>
    <mergeCell ref="AE9:AE10"/>
    <mergeCell ref="AE15:AE16"/>
    <mergeCell ref="AE17:AE18"/>
    <mergeCell ref="AE20:AE26"/>
    <mergeCell ref="AE27:AE33"/>
    <mergeCell ref="AE34:AE35"/>
    <mergeCell ref="AE37:AE38"/>
    <mergeCell ref="AE41:AE42"/>
    <mergeCell ref="AE48:AE49"/>
    <mergeCell ref="AE52:AE53"/>
    <mergeCell ref="AE54:AE55"/>
    <mergeCell ref="AE57:AE60"/>
    <mergeCell ref="AE65:AE69"/>
    <mergeCell ref="AE70:AE72"/>
    <mergeCell ref="AE90:AE91"/>
    <mergeCell ref="AE95:AE101"/>
    <mergeCell ref="AF4:AF6"/>
    <mergeCell ref="AF9:AF10"/>
    <mergeCell ref="AF15:AF16"/>
    <mergeCell ref="AF17:AF18"/>
    <mergeCell ref="AF20:AF26"/>
    <mergeCell ref="AF27:AF33"/>
    <mergeCell ref="AF34:AF35"/>
    <mergeCell ref="AF37:AF38"/>
    <mergeCell ref="AF41:AF42"/>
    <mergeCell ref="AF48:AF49"/>
    <mergeCell ref="AF52:AF53"/>
    <mergeCell ref="AF54:AF55"/>
    <mergeCell ref="AF57:AF60"/>
    <mergeCell ref="AF65:AF69"/>
    <mergeCell ref="AF70:AF72"/>
    <mergeCell ref="AF90:AF91"/>
    <mergeCell ref="AF95:AF101"/>
    <mergeCell ref="AG4:AG6"/>
    <mergeCell ref="AG9:AG10"/>
    <mergeCell ref="AG15:AG16"/>
    <mergeCell ref="AG17:AG18"/>
    <mergeCell ref="AG20:AG26"/>
    <mergeCell ref="AG27:AG33"/>
    <mergeCell ref="AG34:AG35"/>
    <mergeCell ref="AG37:AG38"/>
    <mergeCell ref="AG41:AG42"/>
    <mergeCell ref="AG48:AG49"/>
    <mergeCell ref="AG52:AG53"/>
    <mergeCell ref="AG54:AG55"/>
    <mergeCell ref="AG57:AG60"/>
    <mergeCell ref="AG65:AG69"/>
    <mergeCell ref="AG70:AG72"/>
    <mergeCell ref="AG90:AG91"/>
    <mergeCell ref="AG95:AG101"/>
    <mergeCell ref="AH4:AH6"/>
    <mergeCell ref="AH9:AH10"/>
    <mergeCell ref="AH15:AH16"/>
    <mergeCell ref="AH17:AH18"/>
    <mergeCell ref="AH20:AH26"/>
    <mergeCell ref="AH27:AH33"/>
    <mergeCell ref="AH34:AH35"/>
    <mergeCell ref="AH37:AH38"/>
    <mergeCell ref="AH41:AH42"/>
    <mergeCell ref="AH48:AH49"/>
    <mergeCell ref="AH52:AH53"/>
    <mergeCell ref="AH54:AH55"/>
    <mergeCell ref="AH57:AH60"/>
    <mergeCell ref="AH65:AH69"/>
    <mergeCell ref="AH70:AH72"/>
    <mergeCell ref="AH90:AH91"/>
    <mergeCell ref="AH95:AH101"/>
    <mergeCell ref="AI4:AI6"/>
    <mergeCell ref="AI9:AI10"/>
    <mergeCell ref="AI15:AI16"/>
    <mergeCell ref="AI17:AI18"/>
    <mergeCell ref="AI34:AI35"/>
    <mergeCell ref="AI37:AI38"/>
    <mergeCell ref="AI41:AI42"/>
    <mergeCell ref="AI48:AI49"/>
    <mergeCell ref="AI52:AI53"/>
    <mergeCell ref="AI54:AI55"/>
    <mergeCell ref="AI57:AI60"/>
    <mergeCell ref="AI65:AI69"/>
    <mergeCell ref="AI70:AI72"/>
    <mergeCell ref="AI90:AI91"/>
    <mergeCell ref="AI95:AI101"/>
    <mergeCell ref="AJ4:AJ6"/>
    <mergeCell ref="AJ9:AJ10"/>
    <mergeCell ref="AJ15:AJ16"/>
    <mergeCell ref="AJ17:AJ18"/>
    <mergeCell ref="AJ34:AJ35"/>
    <mergeCell ref="AJ37:AJ38"/>
    <mergeCell ref="AJ41:AJ42"/>
    <mergeCell ref="AJ48:AJ49"/>
    <mergeCell ref="AJ52:AJ53"/>
    <mergeCell ref="AJ54:AJ55"/>
    <mergeCell ref="AJ57:AJ60"/>
    <mergeCell ref="AJ65:AJ69"/>
    <mergeCell ref="AJ70:AJ72"/>
    <mergeCell ref="AJ90:AJ91"/>
    <mergeCell ref="AJ95:AJ101"/>
    <mergeCell ref="AK9:AK10"/>
    <mergeCell ref="AK15:AK16"/>
    <mergeCell ref="AK17:AK18"/>
    <mergeCell ref="AK34:AK35"/>
    <mergeCell ref="AK37:AK38"/>
    <mergeCell ref="AK41:AK42"/>
    <mergeCell ref="AK48:AK49"/>
    <mergeCell ref="AK52:AK53"/>
    <mergeCell ref="AK54:AK55"/>
    <mergeCell ref="AK57:AK60"/>
    <mergeCell ref="AK65:AK69"/>
    <mergeCell ref="AK70:AK72"/>
    <mergeCell ref="AK90:AK91"/>
    <mergeCell ref="AK95:AK101"/>
    <mergeCell ref="AL9:AL10"/>
    <mergeCell ref="AL15:AL16"/>
    <mergeCell ref="AL17:AL18"/>
    <mergeCell ref="AL34:AL35"/>
    <mergeCell ref="AL37:AL38"/>
    <mergeCell ref="AL41:AL42"/>
    <mergeCell ref="AL48:AL49"/>
    <mergeCell ref="AL52:AL53"/>
    <mergeCell ref="AL54:AL55"/>
    <mergeCell ref="AL57:AL60"/>
    <mergeCell ref="AL65:AL69"/>
    <mergeCell ref="AL70:AL72"/>
    <mergeCell ref="AL90:AL91"/>
    <mergeCell ref="AL95:AL101"/>
    <mergeCell ref="AM9:AM10"/>
    <mergeCell ref="AM15:AM16"/>
    <mergeCell ref="AM17:AM18"/>
    <mergeCell ref="AM48:AM49"/>
    <mergeCell ref="AM52:AM53"/>
  </mergeCells>
  <pageMargins left="0.357638888888889" right="0.357638888888889" top="0.60625" bottom="0.409027777777778" header="0.5" footer="0.5"/>
  <pageSetup paperSize="8" scale="10" fitToHeight="0" orientation="landscape" horizontalDpi="600"/>
  <headerFooter/>
  <rowBreaks count="3" manualBreakCount="3">
    <brk id="101" max="16383" man="1"/>
    <brk id="103" max="16383" man="1"/>
    <brk id="10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和田市2020年全年实施计划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2020-01-17T05:43:50Z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