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表1!$A$7:$AL$9</definedName>
    <definedName name="_xlnm.Print_Area" localSheetId="0">表1!$A$2:AL9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<sst xmlns="http://schemas.openxmlformats.org/spreadsheetml/2006/main" count="209" uniqueCount="186">
  <si>
    <t xml:space="preserve"> 和田市2018年财政扶贫资金项目第一批已出决算报告项目结余资金项目计划表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</si>
  <si>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</si>
  <si>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</si>
  <si>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</si>
  <si>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</si>
  <si>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</si>
  <si>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</si>
  <si>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</si>
  <si>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</si>
  <si>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</si>
  <si>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</si>
  <si>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</si>
  <si>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</si>
  <si>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</si>
  <si>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</si>
  <si>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</si>
  <si>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</si>
  <si>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</si>
  <si>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</si>
  <si>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</si>
  <si>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</si>
  <si>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</si>
  <si>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</si>
  <si>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</si>
  <si>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</si>
  <si>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</si>
  <si>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</si>
  <si>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</si>
  <si>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</si>
  <si>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</si>
  <si>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</si>
  <si>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</si>
  <si>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</si>
  <si>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</si>
  <si>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</si>
  <si>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</si>
  <si>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</si>
  <si>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</si>
  <si>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</si>
  <si>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</si>
  <si>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</si>
  <si>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</si>
  <si>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企业自筹（非贫困户自筹资金）</t>
  </si>
  <si>
    <t>存量资金（2018年项目审计决算结余资金）</t>
  </si>
  <si>
    <t>总人数</t>
  </si>
  <si>
    <t>其中：贫困人口数（人）</t>
  </si>
  <si>
    <t>合计</t>
  </si>
  <si>
    <t>HTS2019-80（1）</t>
  </si>
  <si>
    <t>和田市黑尼水厂农村饮水安全巩固提升工程</t>
  </si>
  <si>
    <t>水利</t>
  </si>
  <si>
    <t>改建</t>
  </si>
  <si>
    <t>肖尔巴格乡、拉斯奎镇</t>
  </si>
  <si>
    <t>2019-2019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</si>
  <si>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已安排1634.77万元，本次安排资金560万元，缺口资金7399.18万元用后续上级下达涉农整合等资金补充）。</t>
  </si>
  <si>
    <t>公里</t>
  </si>
  <si>
    <t>水利局</t>
  </si>
  <si>
    <t>郭新忠、孙天宾</t>
  </si>
  <si>
    <t>陆航</t>
  </si>
  <si>
    <t>第一批涉农资金已安排1634.77万元，缺口资金7399.18万元用后续上级下达涉农整合等资金补充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</si>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</sst>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00_ "/>
    <numFmt numFmtId="43" formatCode="_ * #,##0.00_ ;_ * \-#,##0.00_ ;_ * &quot;-&quot;??_ ;_ @_ "/>
    <numFmt numFmtId="178" formatCode="0.0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" borderId="10" applyNumberFormat="0" applyAlignment="0" applyProtection="0">
      <alignment vertical="center"/>
    </xf>
    <xf numFmtId="0" fontId="42" fillId="2" borderId="14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34"/>
  <sheetViews>
    <sheetView tabSelected="1" view="pageBreakPreview" zoomScale="20" zoomScaleNormal="100" zoomScaleSheetLayoutView="20" topLeftCell="I1" workbookViewId="0">
      <pane ySplit="7" topLeftCell="A8" activePane="bottomLeft" state="frozen"/>
      <selection/>
      <selection pane="bottomLeft" activeCell="W8" sqref="W8:W9"/>
    </sheetView>
  </sheetViews>
  <sheetFormatPr defaultColWidth="10" defaultRowHeight="13.5"/>
  <cols>
    <col min="1" max="1" width="29.3833333333333" style="53" customWidth="1"/>
    <col min="2" max="2" width="42.5" style="54" customWidth="1"/>
    <col min="3" max="3" width="83.1333333333333" style="54" customWidth="1"/>
    <col min="4" max="4" width="25.5" style="54" customWidth="1"/>
    <col min="5" max="5" width="23.1333333333333" style="54" customWidth="1"/>
    <col min="6" max="6" width="75.6333333333333" style="54" customWidth="1"/>
    <col min="7" max="7" width="53.1333333333333" style="54" customWidth="1"/>
    <col min="8" max="8" width="255" style="55" customWidth="1"/>
    <col min="9" max="9" width="19.5" style="54" customWidth="1"/>
    <col min="10" max="10" width="34.3833333333333" style="54" customWidth="1"/>
    <col min="11" max="11" width="13.75" style="54" customWidth="1"/>
    <col min="12" max="15" width="12.5" style="54" customWidth="1"/>
    <col min="16" max="16" width="75.6333333333333" style="54" customWidth="1"/>
    <col min="17" max="17" width="55.6333333333333" style="54" customWidth="1"/>
    <col min="18" max="18" width="45.6333333333333" style="54" customWidth="1"/>
    <col min="19" max="19" width="40" style="54" customWidth="1"/>
    <col min="20" max="22" width="32.5" style="54" customWidth="1"/>
    <col min="23" max="23" width="54.375" style="54" customWidth="1"/>
    <col min="24" max="25" width="50" style="54" customWidth="1"/>
    <col min="26" max="26" width="45" style="54" customWidth="1"/>
    <col min="27" max="27" width="31.25" style="54" customWidth="1"/>
    <col min="28" max="28" width="42.5" style="54" customWidth="1"/>
    <col min="29" max="29" width="45.625" style="54" customWidth="1"/>
    <col min="30" max="30" width="51.875" style="54" customWidth="1"/>
    <col min="31" max="31" width="47.5" style="54" customWidth="1"/>
    <col min="32" max="32" width="51.8833333333333" style="54" customWidth="1"/>
    <col min="33" max="33" width="40.6333333333333" style="54" customWidth="1"/>
    <col min="34" max="34" width="32" style="54" customWidth="1"/>
    <col min="35" max="35" width="31.25" style="54" customWidth="1"/>
    <col min="36" max="36" width="42.6833333333333" style="54" customWidth="1"/>
    <col min="37" max="37" width="23.725" style="54" customWidth="1"/>
    <col min="38" max="38" width="49.375" style="56" customWidth="1"/>
    <col min="39" max="16384" width="10" style="57"/>
  </cols>
  <sheetData>
    <row r="2" s="47" customFormat="1" ht="187" customHeight="1" spans="1:38">
      <c r="A2" s="58" t="s">
        <v>0</v>
      </c>
      <c r="B2" s="58"/>
      <c r="C2" s="58"/>
      <c r="D2" s="58"/>
      <c r="E2" s="58"/>
      <c r="F2" s="58"/>
      <c r="G2" s="58"/>
      <c r="H2" s="5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="47" customFormat="1" ht="97" customHeight="1" spans="1:38">
      <c r="A3" s="60" t="s">
        <v>1</v>
      </c>
      <c r="B3" s="60"/>
      <c r="C3" s="60"/>
      <c r="D3" s="60"/>
      <c r="E3" s="60"/>
      <c r="F3" s="60"/>
      <c r="G3" s="58"/>
      <c r="H3" s="59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="48" customFormat="1" ht="131" customHeight="1" spans="1:38">
      <c r="A4" s="61" t="s">
        <v>2</v>
      </c>
      <c r="B4" s="61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  <c r="H4" s="61" t="s">
        <v>9</v>
      </c>
      <c r="I4" s="61" t="s">
        <v>10</v>
      </c>
      <c r="J4" s="61" t="s">
        <v>11</v>
      </c>
      <c r="K4" s="61" t="s">
        <v>12</v>
      </c>
      <c r="L4" s="61"/>
      <c r="M4" s="61"/>
      <c r="N4" s="61"/>
      <c r="O4" s="61"/>
      <c r="P4" s="61" t="s">
        <v>13</v>
      </c>
      <c r="Q4" s="61" t="s">
        <v>14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 t="s">
        <v>15</v>
      </c>
      <c r="AF4" s="61"/>
      <c r="AG4" s="61"/>
      <c r="AH4" s="61"/>
      <c r="AI4" s="61" t="s">
        <v>16</v>
      </c>
      <c r="AJ4" s="61" t="s">
        <v>17</v>
      </c>
      <c r="AK4" s="61" t="s">
        <v>18</v>
      </c>
      <c r="AL4" s="65" t="s">
        <v>19</v>
      </c>
    </row>
    <row r="5" s="48" customFormat="1" ht="140.1" customHeight="1" spans="1:38">
      <c r="A5" s="61"/>
      <c r="B5" s="61"/>
      <c r="C5" s="61"/>
      <c r="D5" s="61"/>
      <c r="E5" s="61"/>
      <c r="F5" s="61"/>
      <c r="G5" s="61"/>
      <c r="H5" s="61"/>
      <c r="I5" s="61"/>
      <c r="J5" s="61"/>
      <c r="K5" s="61" t="s">
        <v>20</v>
      </c>
      <c r="L5" s="61"/>
      <c r="M5" s="61" t="s">
        <v>21</v>
      </c>
      <c r="N5" s="61"/>
      <c r="O5" s="61"/>
      <c r="P5" s="61"/>
      <c r="Q5" s="61" t="s">
        <v>22</v>
      </c>
      <c r="R5" s="61"/>
      <c r="S5" s="61"/>
      <c r="T5" s="61"/>
      <c r="U5" s="61"/>
      <c r="V5" s="61"/>
      <c r="W5" s="61" t="s">
        <v>23</v>
      </c>
      <c r="X5" s="61"/>
      <c r="Y5" s="61"/>
      <c r="Z5" s="61"/>
      <c r="AA5" s="61"/>
      <c r="AB5" s="61"/>
      <c r="AC5" s="61"/>
      <c r="AD5" s="61"/>
      <c r="AE5" s="61" t="s">
        <v>24</v>
      </c>
      <c r="AF5" s="61"/>
      <c r="AG5" s="61" t="s">
        <v>25</v>
      </c>
      <c r="AH5" s="61" t="s">
        <v>26</v>
      </c>
      <c r="AI5" s="61"/>
      <c r="AJ5" s="61"/>
      <c r="AK5" s="61"/>
      <c r="AL5" s="65"/>
    </row>
    <row r="6" s="48" customFormat="1" ht="375" customHeight="1" spans="1:38">
      <c r="A6" s="61"/>
      <c r="B6" s="61"/>
      <c r="C6" s="61"/>
      <c r="D6" s="61"/>
      <c r="E6" s="61"/>
      <c r="F6" s="61"/>
      <c r="G6" s="61"/>
      <c r="H6" s="61"/>
      <c r="I6" s="61"/>
      <c r="J6" s="61"/>
      <c r="K6" s="61" t="s">
        <v>27</v>
      </c>
      <c r="L6" s="68" t="s">
        <v>28</v>
      </c>
      <c r="M6" s="68" t="s">
        <v>27</v>
      </c>
      <c r="N6" s="68" t="s">
        <v>28</v>
      </c>
      <c r="O6" s="61" t="s">
        <v>29</v>
      </c>
      <c r="P6" s="61"/>
      <c r="Q6" s="61" t="s">
        <v>30</v>
      </c>
      <c r="R6" s="61" t="s">
        <v>31</v>
      </c>
      <c r="S6" s="61" t="s">
        <v>32</v>
      </c>
      <c r="T6" s="68" t="s">
        <v>33</v>
      </c>
      <c r="U6" s="68" t="s">
        <v>34</v>
      </c>
      <c r="V6" s="68" t="s">
        <v>35</v>
      </c>
      <c r="W6" s="61" t="s">
        <v>36</v>
      </c>
      <c r="X6" s="61" t="s">
        <v>37</v>
      </c>
      <c r="Y6" s="61" t="s">
        <v>38</v>
      </c>
      <c r="Z6" s="68" t="s">
        <v>39</v>
      </c>
      <c r="AA6" s="68" t="s">
        <v>40</v>
      </c>
      <c r="AB6" s="68" t="s">
        <v>41</v>
      </c>
      <c r="AC6" s="68" t="s">
        <v>42</v>
      </c>
      <c r="AD6" s="68" t="s">
        <v>43</v>
      </c>
      <c r="AE6" s="61" t="s">
        <v>44</v>
      </c>
      <c r="AF6" s="61" t="s">
        <v>45</v>
      </c>
      <c r="AG6" s="61"/>
      <c r="AH6" s="61"/>
      <c r="AI6" s="61"/>
      <c r="AJ6" s="61"/>
      <c r="AK6" s="61"/>
      <c r="AL6" s="65"/>
    </row>
    <row r="7" s="48" customFormat="1" ht="101.1" customHeight="1" spans="1:38">
      <c r="A7" s="62" t="s">
        <v>46</v>
      </c>
      <c r="B7" s="62"/>
      <c r="C7" s="62"/>
      <c r="D7" s="62"/>
      <c r="E7" s="62"/>
      <c r="F7" s="62"/>
      <c r="G7" s="63"/>
      <c r="H7" s="64"/>
      <c r="I7" s="63"/>
      <c r="J7" s="63"/>
      <c r="K7" s="63"/>
      <c r="L7" s="63"/>
      <c r="M7" s="63"/>
      <c r="N7" s="63"/>
      <c r="O7" s="63"/>
      <c r="P7" s="69">
        <f>SUM(P8)</f>
        <v>9914</v>
      </c>
      <c r="Q7" s="69">
        <f t="shared" ref="Q7:AD7" si="0">SUM(Q8)</f>
        <v>0</v>
      </c>
      <c r="R7" s="69">
        <f t="shared" si="0"/>
        <v>0</v>
      </c>
      <c r="S7" s="69">
        <f t="shared" si="0"/>
        <v>0</v>
      </c>
      <c r="T7" s="69">
        <f t="shared" si="0"/>
        <v>0</v>
      </c>
      <c r="U7" s="69">
        <f t="shared" si="0"/>
        <v>0</v>
      </c>
      <c r="V7" s="69">
        <f t="shared" si="0"/>
        <v>0</v>
      </c>
      <c r="W7" s="69">
        <f t="shared" si="0"/>
        <v>0</v>
      </c>
      <c r="X7" s="69">
        <f t="shared" si="0"/>
        <v>0</v>
      </c>
      <c r="Y7" s="69">
        <f t="shared" si="0"/>
        <v>1634.77</v>
      </c>
      <c r="Z7" s="69">
        <f t="shared" si="0"/>
        <v>0</v>
      </c>
      <c r="AA7" s="69">
        <f t="shared" si="0"/>
        <v>0</v>
      </c>
      <c r="AB7" s="69">
        <f t="shared" si="0"/>
        <v>0</v>
      </c>
      <c r="AC7" s="69">
        <f t="shared" si="0"/>
        <v>320.05</v>
      </c>
      <c r="AD7" s="69">
        <f t="shared" si="0"/>
        <v>560</v>
      </c>
      <c r="AE7" s="63"/>
      <c r="AF7" s="63"/>
      <c r="AG7" s="63"/>
      <c r="AH7" s="63"/>
      <c r="AI7" s="63"/>
      <c r="AJ7" s="63"/>
      <c r="AK7" s="63"/>
      <c r="AL7" s="70"/>
    </row>
    <row r="8" s="49" customFormat="1" ht="409" customHeight="1" spans="1:38">
      <c r="A8" s="65">
        <v>1</v>
      </c>
      <c r="B8" s="65" t="s">
        <v>47</v>
      </c>
      <c r="C8" s="65" t="s">
        <v>48</v>
      </c>
      <c r="D8" s="65" t="s">
        <v>49</v>
      </c>
      <c r="E8" s="65" t="s">
        <v>50</v>
      </c>
      <c r="F8" s="65" t="s">
        <v>51</v>
      </c>
      <c r="G8" s="66" t="s">
        <v>52</v>
      </c>
      <c r="H8" s="67" t="s">
        <v>53</v>
      </c>
      <c r="I8" s="65" t="s">
        <v>54</v>
      </c>
      <c r="J8" s="65"/>
      <c r="K8" s="65"/>
      <c r="L8" s="65"/>
      <c r="M8" s="65"/>
      <c r="N8" s="65"/>
      <c r="O8" s="65"/>
      <c r="P8" s="65">
        <v>9914</v>
      </c>
      <c r="Q8" s="65"/>
      <c r="R8" s="65"/>
      <c r="S8" s="65"/>
      <c r="T8" s="65"/>
      <c r="U8" s="65"/>
      <c r="V8" s="65"/>
      <c r="W8" s="65"/>
      <c r="X8" s="65"/>
      <c r="Y8" s="65">
        <v>1634.77</v>
      </c>
      <c r="Z8" s="65"/>
      <c r="AA8" s="65"/>
      <c r="AB8" s="65"/>
      <c r="AC8" s="65">
        <v>320.05</v>
      </c>
      <c r="AD8" s="65">
        <v>560</v>
      </c>
      <c r="AE8" s="65">
        <v>13063</v>
      </c>
      <c r="AF8" s="65">
        <v>4168</v>
      </c>
      <c r="AG8" s="65"/>
      <c r="AH8" s="65"/>
      <c r="AI8" s="65" t="s">
        <v>55</v>
      </c>
      <c r="AJ8" s="65" t="s">
        <v>56</v>
      </c>
      <c r="AK8" s="65" t="s">
        <v>57</v>
      </c>
      <c r="AL8" s="65" t="s">
        <v>58</v>
      </c>
    </row>
    <row r="9" s="50" customFormat="1" ht="409" customHeight="1" spans="1:38">
      <c r="A9" s="65"/>
      <c r="B9" s="65"/>
      <c r="C9" s="65"/>
      <c r="D9" s="65"/>
      <c r="E9" s="65"/>
      <c r="F9" s="65"/>
      <c r="G9" s="66"/>
      <c r="H9" s="67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1" ht="141.95" customHeight="1"/>
    <row r="13" ht="224.1" customHeight="1"/>
    <row r="15" ht="153" customHeight="1"/>
    <row r="16" ht="141.95" customHeight="1"/>
    <row r="19" ht="116.1" customHeight="1"/>
    <row r="21" ht="95.1" customHeight="1"/>
    <row r="23" ht="119.1" customHeight="1"/>
    <row r="34" ht="111.95" customHeight="1"/>
    <row r="35" ht="117" customHeight="1"/>
    <row r="36" ht="114" customHeight="1"/>
    <row r="38" ht="162.95" customHeight="1"/>
    <row r="39" ht="93" customHeight="1"/>
    <row r="40" ht="207.95" customHeight="1"/>
    <row r="42" ht="264.95" customHeight="1"/>
    <row r="50" ht="125.1" customHeight="1"/>
    <row r="51" ht="111.95" customHeight="1"/>
    <row r="52" ht="138" customHeight="1"/>
    <row r="54" ht="147.95" customHeight="1"/>
    <row r="56" ht="110.1" customHeight="1"/>
    <row r="57" ht="105" customHeight="1"/>
    <row r="60" ht="110.1" customHeight="1"/>
    <row r="63" ht="123" customHeight="1"/>
    <row r="64" ht="140.1" customHeight="1"/>
    <row r="65" ht="201.95" customHeight="1"/>
    <row r="66" ht="138" customHeight="1"/>
    <row r="67" ht="111.95" customHeight="1"/>
    <row r="73" ht="189" customHeight="1"/>
    <row r="80" s="51" customFormat="1" ht="134.1" customHeight="1" spans="2:38">
      <c r="B80" s="53"/>
      <c r="C80" s="53"/>
      <c r="D80" s="53"/>
      <c r="E80" s="53"/>
      <c r="F80" s="53"/>
      <c r="G80" s="54"/>
      <c r="H80" s="71"/>
      <c r="J80" s="53"/>
      <c r="K80" s="54"/>
      <c r="L80" s="54"/>
      <c r="M80" s="54"/>
      <c r="N80" s="54"/>
      <c r="O80" s="54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4"/>
      <c r="AJ80" s="54"/>
      <c r="AK80" s="54"/>
      <c r="AL80" s="56"/>
    </row>
    <row r="84" ht="83.1" customHeight="1"/>
    <row r="85" spans="7:38">
      <c r="G85" s="51"/>
      <c r="K85" s="53"/>
      <c r="L85" s="53"/>
      <c r="M85" s="53"/>
      <c r="N85" s="53"/>
      <c r="O85" s="53"/>
      <c r="AI85" s="53"/>
      <c r="AJ85" s="53"/>
      <c r="AK85" s="53"/>
      <c r="AL85" s="75"/>
    </row>
    <row r="101" s="52" customFormat="1" ht="14.25" spans="1:38">
      <c r="A101" s="72"/>
      <c r="B101" s="73"/>
      <c r="C101" s="73"/>
      <c r="D101" s="73"/>
      <c r="E101" s="73"/>
      <c r="F101" s="73"/>
      <c r="G101" s="54"/>
      <c r="H101" s="74"/>
      <c r="J101" s="73"/>
      <c r="K101" s="54"/>
      <c r="L101" s="54"/>
      <c r="M101" s="54"/>
      <c r="N101" s="54"/>
      <c r="O101" s="54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54"/>
      <c r="AJ101" s="54"/>
      <c r="AK101" s="54"/>
      <c r="AL101" s="56"/>
    </row>
    <row r="102" s="52" customFormat="1" ht="14.25" spans="1:38">
      <c r="A102" s="72"/>
      <c r="B102" s="73"/>
      <c r="C102" s="73"/>
      <c r="D102" s="73"/>
      <c r="E102" s="73"/>
      <c r="F102" s="73"/>
      <c r="G102" s="54"/>
      <c r="H102" s="74"/>
      <c r="J102" s="73"/>
      <c r="K102" s="54"/>
      <c r="L102" s="54"/>
      <c r="M102" s="54"/>
      <c r="N102" s="54"/>
      <c r="O102" s="54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54"/>
      <c r="AJ102" s="54"/>
      <c r="AK102" s="54"/>
      <c r="AL102" s="56"/>
    </row>
    <row r="103" s="52" customFormat="1" ht="14.25" spans="1:38">
      <c r="A103" s="72"/>
      <c r="B103" s="73"/>
      <c r="C103" s="73"/>
      <c r="D103" s="73"/>
      <c r="E103" s="73"/>
      <c r="F103" s="73"/>
      <c r="G103" s="54"/>
      <c r="H103" s="74"/>
      <c r="J103" s="73"/>
      <c r="K103" s="54"/>
      <c r="L103" s="54"/>
      <c r="M103" s="54"/>
      <c r="N103" s="54"/>
      <c r="O103" s="54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54"/>
      <c r="AJ103" s="54"/>
      <c r="AK103" s="54"/>
      <c r="AL103" s="56"/>
    </row>
    <row r="106" ht="123" customHeight="1" spans="7:38">
      <c r="G106" s="52"/>
      <c r="K106" s="73"/>
      <c r="L106" s="73"/>
      <c r="M106" s="73"/>
      <c r="N106" s="73"/>
      <c r="O106" s="73"/>
      <c r="AI106" s="73"/>
      <c r="AJ106" s="73"/>
      <c r="AK106" s="73"/>
      <c r="AL106" s="76"/>
    </row>
    <row r="107" ht="131.1" customHeight="1" spans="7:38">
      <c r="G107" s="52"/>
      <c r="K107" s="73"/>
      <c r="L107" s="73"/>
      <c r="M107" s="73"/>
      <c r="N107" s="73"/>
      <c r="O107" s="73"/>
      <c r="AI107" s="73"/>
      <c r="AJ107" s="73"/>
      <c r="AK107" s="73"/>
      <c r="AL107" s="76"/>
    </row>
    <row r="108" ht="14.25" spans="7:38">
      <c r="G108" s="52"/>
      <c r="K108" s="73"/>
      <c r="L108" s="73"/>
      <c r="M108" s="73"/>
      <c r="N108" s="73"/>
      <c r="O108" s="73"/>
      <c r="AI108" s="73"/>
      <c r="AJ108" s="73"/>
      <c r="AK108" s="73"/>
      <c r="AL108" s="76"/>
    </row>
    <row r="128" ht="108" customHeight="1"/>
    <row r="129" ht="191.1" customHeight="1"/>
    <row r="133" ht="251.1" customHeight="1"/>
    <row r="134" ht="20.1" customHeight="1"/>
  </sheetData>
  <autoFilter ref="A7:AL9">
    <extLst/>
  </autoFilter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8:K9"/>
    <mergeCell ref="L8:L9"/>
    <mergeCell ref="M8:M9"/>
    <mergeCell ref="N8:N9"/>
    <mergeCell ref="O8:O9"/>
    <mergeCell ref="P4:P6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5:AG6"/>
    <mergeCell ref="AG8:AG9"/>
    <mergeCell ref="AH5:AH6"/>
    <mergeCell ref="AH8:AH9"/>
    <mergeCell ref="AI4:AI6"/>
    <mergeCell ref="AI8:AI9"/>
    <mergeCell ref="AJ4:AJ6"/>
    <mergeCell ref="AJ8:AJ9"/>
    <mergeCell ref="AK4:AK6"/>
    <mergeCell ref="AK8:AK9"/>
    <mergeCell ref="AL4:AL6"/>
    <mergeCell ref="AL8:AL9"/>
  </mergeCells>
  <printOptions horizontalCentered="1"/>
  <pageMargins left="0.55" right="0.55" top="0.590277777777778" bottom="0.471527777777778" header="0" footer="0"/>
  <pageSetup paperSize="8" scale="1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59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60</v>
      </c>
      <c r="H2" s="15"/>
      <c r="I2" s="15"/>
    </row>
    <row r="3" ht="14.25" spans="1:9">
      <c r="A3" s="16" t="s">
        <v>2</v>
      </c>
      <c r="B3" s="17" t="s">
        <v>5</v>
      </c>
      <c r="C3" s="16" t="s">
        <v>61</v>
      </c>
      <c r="D3" s="16" t="s">
        <v>62</v>
      </c>
      <c r="E3" s="18"/>
      <c r="F3" s="19" t="s">
        <v>63</v>
      </c>
      <c r="G3" s="20"/>
      <c r="H3" s="16" t="s">
        <v>64</v>
      </c>
      <c r="I3" s="18"/>
    </row>
    <row r="4" ht="28.5" spans="1:9">
      <c r="A4" s="21"/>
      <c r="B4" s="22"/>
      <c r="C4" s="21"/>
      <c r="D4" s="21"/>
      <c r="E4" s="18" t="s">
        <v>65</v>
      </c>
      <c r="F4" s="21" t="s">
        <v>66</v>
      </c>
      <c r="G4" s="23" t="s">
        <v>67</v>
      </c>
      <c r="H4" s="24" t="s">
        <v>68</v>
      </c>
      <c r="I4" s="18" t="s">
        <v>69</v>
      </c>
    </row>
    <row r="5" ht="18.75" spans="1:9">
      <c r="A5" s="25" t="s">
        <v>70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71</v>
      </c>
      <c r="B6" s="30" t="s">
        <v>72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73</v>
      </c>
      <c r="B7" s="30" t="s">
        <v>74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75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76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77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78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79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80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81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82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83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84</v>
      </c>
      <c r="B17" s="30" t="s">
        <v>85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86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87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88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89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90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91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92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93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94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95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96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97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98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99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100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101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102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103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104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105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106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107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83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108</v>
      </c>
      <c r="B41" s="30" t="s">
        <v>109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110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111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112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113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114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115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116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117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118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119</v>
      </c>
      <c r="B51" s="30" t="s">
        <v>120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121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122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123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124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125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126</v>
      </c>
      <c r="B58" s="30" t="s">
        <v>127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73</v>
      </c>
      <c r="B59" s="30" t="s">
        <v>128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129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130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131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132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133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84</v>
      </c>
      <c r="B66" s="30" t="s">
        <v>134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135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136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137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138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139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140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83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108</v>
      </c>
      <c r="B74" s="30" t="s">
        <v>141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142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119</v>
      </c>
      <c r="B77" s="30" t="s">
        <v>143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144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145</v>
      </c>
      <c r="B80" s="30" t="s">
        <v>146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147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148</v>
      </c>
      <c r="B83" s="30" t="s">
        <v>149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150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151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152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153</v>
      </c>
      <c r="B88" s="30" t="s">
        <v>154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155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156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157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158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159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160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161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162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83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163</v>
      </c>
      <c r="B98" s="30" t="s">
        <v>83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164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165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166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167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168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169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170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171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172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173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83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174</v>
      </c>
      <c r="B110" s="30" t="s">
        <v>175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176</v>
      </c>
      <c r="G1" s="4" t="s">
        <v>177</v>
      </c>
      <c r="H1" s="3" t="s">
        <v>178</v>
      </c>
      <c r="I1" s="3" t="s">
        <v>179</v>
      </c>
    </row>
    <row r="2" ht="56.25" customHeight="1" spans="6:9">
      <c r="F2" s="3" t="s">
        <v>180</v>
      </c>
      <c r="G2" s="5" t="e">
        <f>表1!#REF!</f>
        <v>#REF!</v>
      </c>
      <c r="H2" s="6">
        <f>表1!P7</f>
        <v>9914</v>
      </c>
      <c r="I2" s="9" t="e">
        <f>G2/H2</f>
        <v>#REF!</v>
      </c>
    </row>
    <row r="3" ht="56.25" customHeight="1" spans="6:9">
      <c r="F3" s="3" t="s">
        <v>181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83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182</v>
      </c>
      <c r="G10" s="5" t="s">
        <v>30</v>
      </c>
      <c r="H10" s="5" t="s">
        <v>183</v>
      </c>
      <c r="I10" s="5" t="s">
        <v>36</v>
      </c>
      <c r="J10" s="5" t="s">
        <v>184</v>
      </c>
      <c r="K10" s="5" t="s">
        <v>185</v>
      </c>
      <c r="L10" s="2"/>
    </row>
    <row r="11" spans="6:12">
      <c r="F11" s="7">
        <f>表1!P7</f>
        <v>9914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1634.77</v>
      </c>
      <c r="L11" s="2"/>
    </row>
    <row r="12" spans="6:11">
      <c r="F12" s="8" t="s">
        <v>179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0.164895097841436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2019-06-19T01:23:00Z</dcterms:created>
  <dcterms:modified xsi:type="dcterms:W3CDTF">2019-08-11T11:17:51Z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